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1880" windowHeight="6450" tabRatio="877" activeTab="0"/>
  </bookViews>
  <sheets>
    <sheet name="tabella 1" sheetId="1" r:id="rId1"/>
  </sheets>
  <definedNames>
    <definedName name="_xlnm.Print_Area" localSheetId="0">'tabella 1'!$A$1:$N$65</definedName>
  </definedNames>
  <calcPr fullCalcOnLoad="1"/>
</workbook>
</file>

<file path=xl/comments1.xml><?xml version="1.0" encoding="utf-8"?>
<comments xmlns="http://schemas.openxmlformats.org/spreadsheetml/2006/main">
  <authors>
    <author>Angelica Guida</author>
  </authors>
  <commentList>
    <comment ref="C5" authorId="0">
      <text>
        <r>
          <rPr>
            <sz val="8"/>
            <rFont val="Tahoma"/>
            <family val="0"/>
          </rPr>
          <t>Inserire nominativo richiedente</t>
        </r>
      </text>
    </comment>
    <comment ref="K5" authorId="0">
      <text>
        <r>
          <rPr>
            <sz val="8"/>
            <rFont val="Tahoma"/>
            <family val="0"/>
          </rPr>
          <t>Inserire n. protocollo pratica edilizia</t>
        </r>
      </text>
    </comment>
    <comment ref="M5" authorId="0">
      <text>
        <r>
          <rPr>
            <sz val="8"/>
            <rFont val="Tahoma"/>
            <family val="0"/>
          </rPr>
          <t>Inserire data protocollo pratica edilizia</t>
        </r>
      </text>
    </comment>
    <comment ref="M7" authorId="0">
      <text>
        <r>
          <rPr>
            <sz val="8"/>
            <rFont val="Tahoma"/>
            <family val="2"/>
          </rPr>
          <t>Inserire la percentuale di parcheggi da realizzare rispetto alla quota totale degli standard  (al 100% saranno considerati 8 mq/10mq di SUL+SAL)</t>
        </r>
      </text>
    </comment>
    <comment ref="D14" authorId="0">
      <text>
        <r>
          <rPr>
            <sz val="8"/>
            <rFont val="Tahoma"/>
            <family val="0"/>
          </rPr>
          <t>Esercizi di vicinato</t>
        </r>
      </text>
    </comment>
    <comment ref="D16" authorId="0">
      <text>
        <r>
          <rPr>
            <sz val="8"/>
            <rFont val="Tahoma"/>
            <family val="0"/>
          </rPr>
          <t>Media distribuzione</t>
        </r>
      </text>
    </comment>
    <comment ref="D18" authorId="0">
      <text>
        <r>
          <rPr>
            <sz val="8"/>
            <rFont val="Tahoma"/>
            <family val="0"/>
          </rPr>
          <t>Grande distribuzione</t>
        </r>
      </text>
    </comment>
    <comment ref="D36" authorId="0">
      <text>
        <r>
          <rPr>
            <sz val="8"/>
            <rFont val="Tahoma"/>
            <family val="0"/>
          </rPr>
          <t>Non inserire i dati se l'esercizio è localizzato nel centro storico</t>
        </r>
      </text>
    </comment>
    <comment ref="D44" authorId="0">
      <text>
        <r>
          <rPr>
            <sz val="8"/>
            <rFont val="Tahoma"/>
            <family val="0"/>
          </rPr>
          <t>Non inserire i dati se l'esercizio è localizzato nel centro storico</t>
        </r>
      </text>
    </comment>
    <comment ref="B42" authorId="0">
      <text>
        <r>
          <rPr>
            <sz val="8"/>
            <rFont val="Tahoma"/>
            <family val="0"/>
          </rPr>
          <t>Inserire solo la SUL e la Superfice di vendita in ampliamento</t>
        </r>
      </text>
    </comment>
    <comment ref="B50" authorId="0">
      <text>
        <r>
          <rPr>
            <sz val="8"/>
            <rFont val="Tahoma"/>
            <family val="0"/>
          </rPr>
          <t>Inserire la SUL dell'unità più piccola</t>
        </r>
      </text>
    </comment>
    <comment ref="M61" authorId="0">
      <text>
        <r>
          <rPr>
            <sz val="8"/>
            <rFont val="Tahoma"/>
            <family val="0"/>
          </rPr>
          <t>Inserire il numero di metri quadrati. Solo per interventi di tipo 5 e 4 a destinazione residenziale</t>
        </r>
      </text>
    </comment>
    <comment ref="M62" authorId="0">
      <text>
        <r>
          <rPr>
            <sz val="8"/>
            <rFont val="Tahoma"/>
            <family val="0"/>
          </rPr>
          <t>Inserire il numero di metri quadrati.</t>
        </r>
      </text>
    </comment>
  </commentList>
</comments>
</file>

<file path=xl/sharedStrings.xml><?xml version="1.0" encoding="utf-8"?>
<sst xmlns="http://schemas.openxmlformats.org/spreadsheetml/2006/main" count="71" uniqueCount="45">
  <si>
    <t>euro</t>
  </si>
  <si>
    <t>categoria di intervento</t>
  </si>
  <si>
    <t>sig.</t>
  </si>
  <si>
    <t>Nuova edificazione</t>
  </si>
  <si>
    <t>Ristrutturazione urbanistica</t>
  </si>
  <si>
    <t>mq</t>
  </si>
  <si>
    <t>Ristrutturazione edilizia</t>
  </si>
  <si>
    <t>anno precedente</t>
  </si>
  <si>
    <t>% I.S.T.A.T.</t>
  </si>
  <si>
    <t>nuovo valore</t>
  </si>
  <si>
    <t>COMUNE DI SAN GIOVANNI VALDARNO</t>
  </si>
  <si>
    <t>del</t>
  </si>
  <si>
    <t>IMPORTO MONETIZZAZIONE</t>
  </si>
  <si>
    <t>mq.</t>
  </si>
  <si>
    <t>Fabbisogno Parcheggi_art. 49.6 del Regolamento Urbanistico</t>
  </si>
  <si>
    <t>prot. n.</t>
  </si>
  <si>
    <t>PRATICA INTESTATA A:</t>
  </si>
  <si>
    <t>destinazione</t>
  </si>
  <si>
    <t>residenziale</t>
  </si>
  <si>
    <t>direzionale</t>
  </si>
  <si>
    <t>SAL</t>
  </si>
  <si>
    <t>commerciale (md)</t>
  </si>
  <si>
    <t>commerciale (gd)</t>
  </si>
  <si>
    <t>produttiva</t>
  </si>
  <si>
    <t>SUL</t>
  </si>
  <si>
    <t>Sup. vendita</t>
  </si>
  <si>
    <t>con modifica destinazione d'uso</t>
  </si>
  <si>
    <t>Tutti</t>
  </si>
  <si>
    <t>turistico-ricettivo</t>
  </si>
  <si>
    <t>campeggio</t>
  </si>
  <si>
    <t>num. piazzole</t>
  </si>
  <si>
    <t>scadenza versamento</t>
  </si>
  <si>
    <t>versione 02 del 04/2010</t>
  </si>
  <si>
    <t>commerciale (ev)</t>
  </si>
  <si>
    <t>Fabbisogno parcheggi</t>
  </si>
  <si>
    <t>privati/sosta stanziale</t>
  </si>
  <si>
    <t>pubblici/sosta relaz.</t>
  </si>
  <si>
    <t>Sup. parcheggi privati non realizzabili</t>
  </si>
  <si>
    <t>Park/standard</t>
  </si>
  <si>
    <t>con ampliamenti</t>
  </si>
  <si>
    <t>Frazionamenti di unità immobiliari</t>
  </si>
  <si>
    <t>Sup. parcheggi pubblici già realizzati o in fase di realizzazione</t>
  </si>
  <si>
    <t>Sup. parcheggi da monetizzare</t>
  </si>
  <si>
    <t>(costo unitario)</t>
  </si>
  <si>
    <t>DGM n.  21 del 07/03/207 e DD n. 512 del 15/03/2007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</si>
</sst>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&quot;L.&quot;\ #,##0.00"/>
    <numFmt numFmtId="172" formatCode="[$$-2409]#,##0.00"/>
    <numFmt numFmtId="173" formatCode="[$C$-240A]#,##0.00"/>
    <numFmt numFmtId="174" formatCode="#,##0.000"/>
    <numFmt numFmtId="175" formatCode="#,##0.0000"/>
    <numFmt numFmtId="176" formatCode="0.0000"/>
    <numFmt numFmtId="177" formatCode="#,##0.0"/>
    <numFmt numFmtId="178" formatCode="0.0"/>
    <numFmt numFmtId="179" formatCode="0.000"/>
    <numFmt numFmtId="180" formatCode="0.0%"/>
    <numFmt numFmtId="181" formatCode="0.00000"/>
    <numFmt numFmtId="182" formatCode="#,##0.00;[Red]#,##0.00"/>
    <numFmt numFmtId="183" formatCode="&quot;€&quot;\ #,##0.00;[Red]&quot;€&quot;\ #,##0.00"/>
    <numFmt numFmtId="184" formatCode="&quot;€&quot;\ #,##0.00"/>
    <numFmt numFmtId="185" formatCode="dd/mm/yy"/>
    <numFmt numFmtId="186" formatCode="mmm\-yyyy"/>
    <numFmt numFmtId="187" formatCode="_-[$€]\ * #,##0.00_-;\-[$€]\ * #,##0.00_-;_-[$€]\ * &quot;-&quot;??_-;_-@_-"/>
    <numFmt numFmtId="188" formatCode="_-* #,##0.00\ [$€-1007]_-;\-* #,##0.00\ [$€-1007]_-;_-* &quot;-&quot;??\ [$€-1007]_-;_-@_-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9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31"/>
        <bgColor indexed="9"/>
      </patternFill>
    </fill>
    <fill>
      <patternFill patternType="mediumGray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/>
    </xf>
    <xf numFmtId="4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0" borderId="4" xfId="0" applyBorder="1" applyAlignment="1">
      <alignment vertical="top" wrapText="1"/>
    </xf>
    <xf numFmtId="4" fontId="11" fillId="2" borderId="5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4" fontId="10" fillId="2" borderId="6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4" fontId="15" fillId="2" borderId="8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left"/>
    </xf>
    <xf numFmtId="4" fontId="11" fillId="2" borderId="1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2" xfId="0" applyNumberFormat="1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/>
    </xf>
    <xf numFmtId="9" fontId="27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27" fillId="2" borderId="0" xfId="0" applyFont="1" applyFill="1" applyBorder="1" applyAlignment="1">
      <alignment/>
    </xf>
    <xf numFmtId="17" fontId="25" fillId="2" borderId="15" xfId="0" applyNumberFormat="1" applyFont="1" applyFill="1" applyBorder="1" applyAlignment="1">
      <alignment/>
    </xf>
    <xf numFmtId="0" fontId="25" fillId="2" borderId="16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17" fontId="25" fillId="2" borderId="17" xfId="0" applyNumberFormat="1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0" fillId="0" borderId="19" xfId="0" applyBorder="1" applyAlignment="1">
      <alignment/>
    </xf>
    <xf numFmtId="4" fontId="6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indent="1"/>
    </xf>
    <xf numFmtId="3" fontId="4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/>
    </xf>
    <xf numFmtId="0" fontId="29" fillId="2" borderId="1" xfId="0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8" fillId="2" borderId="1" xfId="0" applyFont="1" applyFill="1" applyBorder="1" applyAlignment="1" applyProtection="1">
      <alignment horizontal="right" vertical="center"/>
      <protection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Border="1" applyAlignment="1" applyProtection="1">
      <alignment horizontal="center" vertical="center"/>
      <protection locked="0"/>
    </xf>
    <xf numFmtId="4" fontId="6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2" fontId="3" fillId="4" borderId="0" xfId="0" applyNumberFormat="1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4" fontId="10" fillId="2" borderId="19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/>
    </xf>
    <xf numFmtId="4" fontId="25" fillId="2" borderId="0" xfId="0" applyNumberFormat="1" applyFont="1" applyFill="1" applyBorder="1" applyAlignment="1">
      <alignment/>
    </xf>
    <xf numFmtId="4" fontId="31" fillId="2" borderId="0" xfId="0" applyNumberFormat="1" applyFont="1" applyFill="1" applyBorder="1" applyAlignment="1">
      <alignment/>
    </xf>
    <xf numFmtId="4" fontId="25" fillId="2" borderId="0" xfId="0" applyNumberFormat="1" applyFont="1" applyFill="1" applyAlignment="1">
      <alignment/>
    </xf>
    <xf numFmtId="0" fontId="11" fillId="2" borderId="3" xfId="0" applyFont="1" applyFill="1" applyBorder="1" applyAlignment="1">
      <alignment horizontal="right"/>
    </xf>
    <xf numFmtId="0" fontId="1" fillId="5" borderId="1" xfId="0" applyFont="1" applyFill="1" applyBorder="1" applyAlignment="1" applyProtection="1">
      <alignment horizontal="left" vertical="center"/>
      <protection locked="0"/>
    </xf>
    <xf numFmtId="2" fontId="3" fillId="5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9" fontId="3" fillId="3" borderId="2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right"/>
    </xf>
    <xf numFmtId="4" fontId="3" fillId="6" borderId="0" xfId="0" applyNumberFormat="1" applyFont="1" applyFill="1" applyBorder="1" applyAlignment="1">
      <alignment/>
    </xf>
    <xf numFmtId="0" fontId="2" fillId="6" borderId="19" xfId="0" applyFont="1" applyFill="1" applyBorder="1" applyAlignment="1">
      <alignment horizontal="left"/>
    </xf>
    <xf numFmtId="0" fontId="0" fillId="6" borderId="19" xfId="0" applyFill="1" applyBorder="1" applyAlignment="1">
      <alignment/>
    </xf>
    <xf numFmtId="0" fontId="5" fillId="6" borderId="19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11" fillId="6" borderId="2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85" fontId="0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87" fontId="0" fillId="2" borderId="19" xfId="17" applyFont="1" applyFill="1" applyBorder="1" applyAlignment="1">
      <alignment horizontal="left"/>
    </xf>
    <xf numFmtId="0" fontId="10" fillId="2" borderId="19" xfId="0" applyFont="1" applyFill="1" applyBorder="1" applyAlignment="1">
      <alignment horizontal="right"/>
    </xf>
    <xf numFmtId="0" fontId="6" fillId="2" borderId="19" xfId="0" applyFont="1" applyFill="1" applyBorder="1" applyAlignment="1">
      <alignment/>
    </xf>
    <xf numFmtId="4" fontId="10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2" fillId="4" borderId="0" xfId="0" applyNumberFormat="1" applyFont="1" applyFill="1" applyBorder="1" applyAlignment="1" applyProtection="1">
      <alignment/>
      <protection/>
    </xf>
    <xf numFmtId="4" fontId="2" fillId="4" borderId="24" xfId="0" applyNumberFormat="1" applyFont="1" applyFill="1" applyBorder="1" applyAlignment="1" applyProtection="1">
      <alignment/>
      <protection/>
    </xf>
    <xf numFmtId="4" fontId="10" fillId="2" borderId="25" xfId="0" applyNumberFormat="1" applyFont="1" applyFill="1" applyBorder="1" applyAlignment="1">
      <alignment horizontal="right"/>
    </xf>
    <xf numFmtId="2" fontId="2" fillId="5" borderId="19" xfId="0" applyNumberFormat="1" applyFont="1" applyFill="1" applyBorder="1" applyAlignment="1" applyProtection="1">
      <alignment horizontal="right" vertical="center"/>
      <protection locked="0"/>
    </xf>
    <xf numFmtId="2" fontId="2" fillId="5" borderId="25" xfId="0" applyNumberFormat="1" applyFont="1" applyFill="1" applyBorder="1" applyAlignment="1" applyProtection="1">
      <alignment horizontal="right" vertical="center"/>
      <protection locked="0"/>
    </xf>
    <xf numFmtId="10" fontId="22" fillId="7" borderId="26" xfId="0" applyNumberFormat="1" applyFont="1" applyFill="1" applyBorder="1" applyAlignment="1" applyProtection="1">
      <alignment horizontal="center" vertical="center"/>
      <protection locked="0"/>
    </xf>
    <xf numFmtId="10" fontId="22" fillId="7" borderId="27" xfId="0" applyNumberFormat="1" applyFont="1" applyFill="1" applyBorder="1" applyAlignment="1" applyProtection="1">
      <alignment horizontal="center" vertical="center"/>
      <protection locked="0"/>
    </xf>
    <xf numFmtId="10" fontId="22" fillId="7" borderId="28" xfId="0" applyNumberFormat="1" applyFont="1" applyFill="1" applyBorder="1" applyAlignment="1" applyProtection="1">
      <alignment horizontal="center" vertical="center"/>
      <protection locked="0"/>
    </xf>
    <xf numFmtId="3" fontId="1" fillId="2" borderId="18" xfId="0" applyNumberFormat="1" applyFont="1" applyFill="1" applyBorder="1" applyAlignment="1">
      <alignment horizontal="right" vertical="center"/>
    </xf>
    <xf numFmtId="4" fontId="3" fillId="4" borderId="26" xfId="21" applyNumberFormat="1" applyFont="1" applyFill="1" applyBorder="1" applyAlignment="1" applyProtection="1">
      <alignment horizontal="center" vertical="center"/>
      <protection/>
    </xf>
    <xf numFmtId="4" fontId="3" fillId="4" borderId="27" xfId="21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/>
    </xf>
    <xf numFmtId="0" fontId="28" fillId="5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/>
    </xf>
    <xf numFmtId="185" fontId="8" fillId="5" borderId="1" xfId="0" applyNumberFormat="1" applyFont="1" applyFill="1" applyBorder="1" applyAlignment="1" applyProtection="1">
      <alignment horizontal="left" vertical="center"/>
      <protection locked="0"/>
    </xf>
    <xf numFmtId="2" fontId="3" fillId="8" borderId="26" xfId="0" applyNumberFormat="1" applyFont="1" applyFill="1" applyBorder="1" applyAlignment="1" applyProtection="1">
      <alignment horizontal="center" vertical="center"/>
      <protection/>
    </xf>
    <xf numFmtId="2" fontId="3" fillId="8" borderId="27" xfId="0" applyNumberFormat="1" applyFont="1" applyFill="1" applyBorder="1" applyAlignment="1" applyProtection="1">
      <alignment horizontal="center" vertical="center"/>
      <protection/>
    </xf>
    <xf numFmtId="3" fontId="1" fillId="2" borderId="29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20</xdr:col>
      <xdr:colOff>0</xdr:colOff>
      <xdr:row>1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10100" y="742950"/>
          <a:ext cx="3619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provincia di Arezzo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28575</xdr:colOff>
      <xdr:row>0</xdr:row>
      <xdr:rowOff>695325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DR290"/>
  <sheetViews>
    <sheetView showGridLines="0" tabSelected="1" zoomScale="94" zoomScaleNormal="94" zoomScaleSheetLayoutView="100" workbookViewId="0" topLeftCell="A1">
      <pane ySplit="8" topLeftCell="BM9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1" width="4.140625" style="7" customWidth="1"/>
    <col min="2" max="2" width="3.57421875" style="7" customWidth="1"/>
    <col min="3" max="3" width="28.28125" style="4" customWidth="1"/>
    <col min="4" max="4" width="13.140625" style="12" customWidth="1"/>
    <col min="5" max="5" width="4.421875" style="12" customWidth="1"/>
    <col min="6" max="6" width="13.57421875" style="4" customWidth="1"/>
    <col min="7" max="7" width="2.00390625" style="4" customWidth="1"/>
    <col min="8" max="8" width="2.140625" style="13" customWidth="1"/>
    <col min="9" max="9" width="12.00390625" style="13" customWidth="1"/>
    <col min="10" max="10" width="4.00390625" style="13" customWidth="1"/>
    <col min="11" max="11" width="14.28125" style="13" customWidth="1"/>
    <col min="12" max="12" width="3.7109375" style="13" customWidth="1"/>
    <col min="13" max="13" width="14.28125" style="13" customWidth="1"/>
    <col min="14" max="14" width="3.8515625" style="13" customWidth="1"/>
    <col min="15" max="15" width="12.7109375" style="4" hidden="1" customWidth="1"/>
    <col min="16" max="16" width="10.7109375" style="4" hidden="1" customWidth="1"/>
    <col min="17" max="17" width="12.7109375" style="4" hidden="1" customWidth="1"/>
    <col min="18" max="18" width="13.8515625" style="7" hidden="1" customWidth="1"/>
    <col min="19" max="20" width="9.140625" style="4" hidden="1" customWidth="1"/>
    <col min="21" max="21" width="24.8515625" style="4" hidden="1" customWidth="1"/>
    <col min="22" max="22" width="9.140625" style="4" hidden="1" customWidth="1"/>
    <col min="23" max="106" width="9.140625" style="4" customWidth="1"/>
    <col min="107" max="16384" width="9.140625" style="5" customWidth="1"/>
  </cols>
  <sheetData>
    <row r="1" spans="1:14" ht="58.5" customHeight="1">
      <c r="A1" s="86"/>
      <c r="B1" s="86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8" t="s">
        <v>10</v>
      </c>
    </row>
    <row r="2" spans="1:122" ht="23.25" customHeight="1">
      <c r="A2" s="126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ht="28.5" customHeight="1">
      <c r="A3" s="156" t="s">
        <v>14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ht="25.5" customHeight="1">
      <c r="A4" s="93" t="s">
        <v>16</v>
      </c>
      <c r="B4" s="93"/>
      <c r="C4" s="93"/>
      <c r="D4" s="93"/>
      <c r="E4" s="93"/>
      <c r="F4" s="120"/>
      <c r="G4" s="93"/>
      <c r="H4" s="93"/>
      <c r="I4" s="93"/>
      <c r="J4" s="93"/>
      <c r="K4" s="120"/>
      <c r="L4" s="93"/>
      <c r="M4" s="93"/>
      <c r="N4" s="120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s="77" customFormat="1" ht="24" customHeight="1">
      <c r="A5" s="160" t="s">
        <v>2</v>
      </c>
      <c r="B5" s="160"/>
      <c r="C5" s="158"/>
      <c r="D5" s="159"/>
      <c r="E5" s="159"/>
      <c r="F5" s="159"/>
      <c r="G5" s="89"/>
      <c r="H5" s="91"/>
      <c r="I5" s="92"/>
      <c r="J5" s="90" t="s">
        <v>15</v>
      </c>
      <c r="K5" s="121"/>
      <c r="L5" s="90" t="s">
        <v>11</v>
      </c>
      <c r="M5" s="161"/>
      <c r="N5" s="161"/>
      <c r="O5" s="78"/>
      <c r="P5" s="78"/>
      <c r="Q5" s="79"/>
      <c r="R5" s="80"/>
      <c r="S5" s="78"/>
      <c r="T5" s="78"/>
      <c r="U5" s="81"/>
      <c r="V5" s="81"/>
      <c r="W5" s="81"/>
      <c r="X5" s="81"/>
      <c r="Y5" s="81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</row>
    <row r="6" spans="1:122" s="1" customFormat="1" ht="18" customHeight="1" thickBot="1">
      <c r="A6" s="14"/>
      <c r="B6" s="14"/>
      <c r="C6" s="34"/>
      <c r="D6" s="34"/>
      <c r="E6" s="34"/>
      <c r="F6" s="3"/>
      <c r="G6" s="8"/>
      <c r="H6" s="8"/>
      <c r="I6" s="14"/>
      <c r="J6" s="14"/>
      <c r="K6" s="14"/>
      <c r="L6" s="138" t="s">
        <v>31</v>
      </c>
      <c r="M6" s="137">
        <f>M5+20</f>
        <v>20</v>
      </c>
      <c r="N6" s="14"/>
      <c r="O6" s="2"/>
      <c r="P6" s="2"/>
      <c r="Q6" s="58"/>
      <c r="R6" s="73"/>
      <c r="S6" s="2"/>
      <c r="T6" s="2"/>
      <c r="U6" s="60"/>
      <c r="V6" s="60"/>
      <c r="W6" s="60"/>
      <c r="X6" s="60"/>
      <c r="Y6" s="6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06" s="16" customFormat="1" ht="26.25" customHeight="1">
      <c r="A7" s="94"/>
      <c r="B7" s="95" t="s">
        <v>1</v>
      </c>
      <c r="C7" s="95"/>
      <c r="D7" s="95" t="s">
        <v>17</v>
      </c>
      <c r="E7" s="40"/>
      <c r="F7" s="95" t="s">
        <v>24</v>
      </c>
      <c r="G7" s="41"/>
      <c r="H7" s="40"/>
      <c r="I7" s="95" t="s">
        <v>20</v>
      </c>
      <c r="J7" s="95"/>
      <c r="K7" s="95" t="s">
        <v>25</v>
      </c>
      <c r="L7" s="95"/>
      <c r="M7" s="95" t="s">
        <v>38</v>
      </c>
      <c r="N7" s="42"/>
      <c r="O7" s="2"/>
      <c r="P7" s="2"/>
      <c r="Q7" s="58"/>
      <c r="R7" s="15"/>
      <c r="S7" s="15"/>
      <c r="T7" s="15"/>
      <c r="U7" s="61"/>
      <c r="V7" s="61"/>
      <c r="W7" s="61"/>
      <c r="X7" s="123"/>
      <c r="Y7" s="6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s="21" customFormat="1" ht="9.75" customHeight="1">
      <c r="A8" s="43"/>
      <c r="B8" s="17"/>
      <c r="C8" s="18"/>
      <c r="D8" s="19"/>
      <c r="E8" s="19"/>
      <c r="F8" s="96" t="s">
        <v>5</v>
      </c>
      <c r="G8" s="18"/>
      <c r="H8" s="19"/>
      <c r="I8" s="96" t="s">
        <v>5</v>
      </c>
      <c r="J8" s="96"/>
      <c r="K8" s="96" t="s">
        <v>5</v>
      </c>
      <c r="L8" s="96"/>
      <c r="M8" s="96"/>
      <c r="N8" s="44"/>
      <c r="O8" s="2"/>
      <c r="P8" s="58">
        <v>2001</v>
      </c>
      <c r="Q8" s="58"/>
      <c r="R8" s="7"/>
      <c r="S8" s="4"/>
      <c r="T8" s="4"/>
      <c r="U8" s="62"/>
      <c r="V8" s="63"/>
      <c r="W8" s="63"/>
      <c r="Y8" s="63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25" ht="12" customHeight="1">
      <c r="A9" s="45"/>
      <c r="B9" s="22"/>
      <c r="C9" s="31"/>
      <c r="D9" s="23"/>
      <c r="E9" s="23"/>
      <c r="F9" s="10"/>
      <c r="G9" s="10"/>
      <c r="H9" s="23"/>
      <c r="I9" s="24"/>
      <c r="J9" s="24"/>
      <c r="K9" s="36"/>
      <c r="L9" s="108"/>
      <c r="M9" s="108"/>
      <c r="N9" s="46"/>
      <c r="O9" s="59" t="s">
        <v>7</v>
      </c>
      <c r="P9" s="58" t="s">
        <v>8</v>
      </c>
      <c r="Q9" s="59" t="s">
        <v>9</v>
      </c>
      <c r="U9" s="64"/>
      <c r="V9" s="64"/>
      <c r="W9" s="5"/>
      <c r="X9" s="5"/>
      <c r="Y9" s="64"/>
    </row>
    <row r="10" spans="1:106" s="26" customFormat="1" ht="16.5" customHeight="1">
      <c r="A10" s="47">
        <v>1</v>
      </c>
      <c r="B10" s="155" t="s">
        <v>3</v>
      </c>
      <c r="C10" s="155"/>
      <c r="D10" s="98" t="s">
        <v>18</v>
      </c>
      <c r="E10" s="11"/>
      <c r="F10" s="122"/>
      <c r="G10" s="10"/>
      <c r="H10" s="85"/>
      <c r="I10" s="122"/>
      <c r="J10" s="100"/>
      <c r="K10" s="11"/>
      <c r="L10" s="11"/>
      <c r="M10" s="11"/>
      <c r="N10" s="48"/>
      <c r="O10" s="164">
        <v>97630</v>
      </c>
      <c r="P10" s="149">
        <v>0.031</v>
      </c>
      <c r="Q10" s="152">
        <f>O10+O10*P10</f>
        <v>100656.53</v>
      </c>
      <c r="R10" s="7"/>
      <c r="S10" s="4">
        <v>370.38</v>
      </c>
      <c r="T10" s="4">
        <v>30</v>
      </c>
      <c r="U10" s="64"/>
      <c r="V10" s="65"/>
      <c r="W10" s="6"/>
      <c r="X10" s="4"/>
      <c r="Y10" s="6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25" ht="12" customHeight="1">
      <c r="A11" s="49"/>
      <c r="B11" s="155"/>
      <c r="C11" s="155"/>
      <c r="D11" s="28"/>
      <c r="E11" s="11"/>
      <c r="F11" s="99"/>
      <c r="G11" s="10"/>
      <c r="H11" s="85"/>
      <c r="I11" s="83"/>
      <c r="J11" s="101"/>
      <c r="K11" s="12"/>
      <c r="L11" s="12"/>
      <c r="M11" s="12"/>
      <c r="N11" s="48"/>
      <c r="O11" s="164"/>
      <c r="P11" s="150"/>
      <c r="Q11" s="152"/>
      <c r="U11" s="64"/>
      <c r="V11" s="64"/>
      <c r="W11" s="5"/>
      <c r="X11" s="5"/>
      <c r="Y11" s="64"/>
    </row>
    <row r="12" spans="1:25" ht="16.5" customHeight="1">
      <c r="A12" s="49"/>
      <c r="B12" s="9"/>
      <c r="C12" s="10"/>
      <c r="D12" s="98" t="s">
        <v>19</v>
      </c>
      <c r="E12" s="28"/>
      <c r="F12" s="122"/>
      <c r="G12" s="11"/>
      <c r="H12" s="27"/>
      <c r="I12" s="122"/>
      <c r="J12" s="100"/>
      <c r="K12" s="11"/>
      <c r="L12" s="11"/>
      <c r="M12" s="122"/>
      <c r="N12" s="48"/>
      <c r="O12" s="2"/>
      <c r="P12" s="2"/>
      <c r="Q12" s="2"/>
      <c r="T12" s="4">
        <f>S10-(S10*T10/100)</f>
        <v>259.266</v>
      </c>
      <c r="U12" s="66"/>
      <c r="V12" s="64"/>
      <c r="W12" s="6"/>
      <c r="Y12" s="5"/>
    </row>
    <row r="13" spans="1:25" ht="12" customHeight="1">
      <c r="A13" s="49"/>
      <c r="B13" s="9"/>
      <c r="C13" s="10"/>
      <c r="D13" s="28"/>
      <c r="E13" s="28"/>
      <c r="F13" s="11"/>
      <c r="G13" s="11"/>
      <c r="H13" s="27"/>
      <c r="I13" s="29"/>
      <c r="J13" s="102"/>
      <c r="K13" s="11"/>
      <c r="L13" s="11"/>
      <c r="M13" s="11"/>
      <c r="N13" s="48"/>
      <c r="O13" s="2"/>
      <c r="P13" s="2"/>
      <c r="Q13" s="2"/>
      <c r="U13" s="66"/>
      <c r="V13" s="64"/>
      <c r="W13" s="5"/>
      <c r="X13" s="5"/>
      <c r="Y13" s="5"/>
    </row>
    <row r="14" spans="1:25" ht="16.5" customHeight="1">
      <c r="A14" s="49"/>
      <c r="B14" s="9"/>
      <c r="C14" s="10"/>
      <c r="D14" s="98" t="s">
        <v>33</v>
      </c>
      <c r="E14" s="28"/>
      <c r="F14" s="122"/>
      <c r="G14" s="11"/>
      <c r="H14" s="27"/>
      <c r="I14" s="122"/>
      <c r="J14" s="100"/>
      <c r="K14" s="122"/>
      <c r="L14" s="110"/>
      <c r="M14" s="103"/>
      <c r="N14" s="48"/>
      <c r="O14" s="2"/>
      <c r="P14" s="2"/>
      <c r="Q14" s="2"/>
      <c r="U14" s="66"/>
      <c r="V14" s="64"/>
      <c r="W14" s="6"/>
      <c r="Y14" s="5"/>
    </row>
    <row r="15" spans="1:24" ht="12" customHeight="1">
      <c r="A15" s="49"/>
      <c r="B15" s="9"/>
      <c r="C15" s="10"/>
      <c r="D15" s="28"/>
      <c r="E15" s="28"/>
      <c r="F15" s="11"/>
      <c r="G15" s="11"/>
      <c r="H15" s="27"/>
      <c r="I15" s="29"/>
      <c r="J15" s="102"/>
      <c r="K15" s="11"/>
      <c r="L15" s="11"/>
      <c r="M15" s="11"/>
      <c r="N15" s="48"/>
      <c r="O15" s="2"/>
      <c r="P15" s="2"/>
      <c r="Q15" s="2"/>
      <c r="U15" s="66"/>
      <c r="V15" s="64"/>
      <c r="W15" s="5"/>
      <c r="X15" s="5"/>
    </row>
    <row r="16" spans="1:23" ht="16.5" customHeight="1">
      <c r="A16" s="49"/>
      <c r="B16" s="9"/>
      <c r="C16" s="10"/>
      <c r="D16" s="98" t="s">
        <v>21</v>
      </c>
      <c r="E16" s="28"/>
      <c r="F16" s="122"/>
      <c r="G16" s="11"/>
      <c r="H16" s="27"/>
      <c r="I16" s="122"/>
      <c r="J16" s="100"/>
      <c r="K16" s="122"/>
      <c r="L16" s="110"/>
      <c r="M16" s="122"/>
      <c r="N16" s="48"/>
      <c r="O16" s="2"/>
      <c r="P16" s="2"/>
      <c r="Q16" s="2"/>
      <c r="U16" s="66"/>
      <c r="V16" s="64"/>
      <c r="W16" s="6"/>
    </row>
    <row r="17" spans="1:23" ht="12" customHeight="1">
      <c r="A17" s="49"/>
      <c r="B17" s="9"/>
      <c r="C17" s="10"/>
      <c r="D17" s="28"/>
      <c r="E17" s="28"/>
      <c r="F17" s="11"/>
      <c r="G17" s="11"/>
      <c r="H17" s="27"/>
      <c r="I17" s="29"/>
      <c r="J17" s="102"/>
      <c r="K17" s="11"/>
      <c r="L17" s="11"/>
      <c r="M17" s="11"/>
      <c r="N17" s="48"/>
      <c r="O17" s="2"/>
      <c r="P17" s="2"/>
      <c r="Q17" s="2"/>
      <c r="U17" s="66"/>
      <c r="V17" s="64"/>
      <c r="W17" s="5"/>
    </row>
    <row r="18" spans="1:23" ht="16.5" customHeight="1">
      <c r="A18" s="49"/>
      <c r="B18" s="9"/>
      <c r="C18" s="10"/>
      <c r="D18" s="98" t="s">
        <v>22</v>
      </c>
      <c r="E18" s="28"/>
      <c r="F18" s="122"/>
      <c r="G18" s="11"/>
      <c r="H18" s="27"/>
      <c r="I18" s="122"/>
      <c r="J18" s="100"/>
      <c r="K18" s="122"/>
      <c r="L18" s="110"/>
      <c r="M18" s="122"/>
      <c r="N18" s="48"/>
      <c r="O18" s="2"/>
      <c r="P18" s="2"/>
      <c r="Q18" s="2"/>
      <c r="U18" s="66"/>
      <c r="V18" s="64"/>
      <c r="W18" s="6"/>
    </row>
    <row r="19" spans="1:23" ht="12" customHeight="1">
      <c r="A19" s="49"/>
      <c r="B19" s="9"/>
      <c r="C19" s="10"/>
      <c r="D19" s="28"/>
      <c r="E19" s="28"/>
      <c r="F19" s="11"/>
      <c r="G19" s="11"/>
      <c r="H19" s="27"/>
      <c r="I19" s="29"/>
      <c r="J19" s="102"/>
      <c r="K19" s="11"/>
      <c r="L19" s="11"/>
      <c r="M19" s="11"/>
      <c r="N19" s="48"/>
      <c r="O19" s="2"/>
      <c r="P19" s="2"/>
      <c r="Q19" s="2"/>
      <c r="U19" s="66"/>
      <c r="V19" s="64"/>
      <c r="W19" s="64"/>
    </row>
    <row r="20" spans="1:23" ht="16.5" customHeight="1">
      <c r="A20" s="49"/>
      <c r="B20" s="9"/>
      <c r="C20" s="10"/>
      <c r="D20" s="98" t="s">
        <v>23</v>
      </c>
      <c r="E20" s="28"/>
      <c r="F20" s="122"/>
      <c r="G20" s="11"/>
      <c r="H20" s="27"/>
      <c r="I20" s="122"/>
      <c r="J20" s="100"/>
      <c r="K20" s="11"/>
      <c r="L20" s="11"/>
      <c r="M20" s="11"/>
      <c r="N20" s="48"/>
      <c r="O20" s="2"/>
      <c r="P20" s="2"/>
      <c r="Q20" s="2"/>
      <c r="U20" s="66"/>
      <c r="V20" s="64"/>
      <c r="W20" s="6"/>
    </row>
    <row r="21" spans="1:23" ht="12" customHeight="1">
      <c r="A21" s="49"/>
      <c r="B21" s="9"/>
      <c r="C21" s="10"/>
      <c r="D21" s="28"/>
      <c r="E21" s="28"/>
      <c r="F21" s="11"/>
      <c r="G21" s="11"/>
      <c r="H21" s="27"/>
      <c r="I21" s="29"/>
      <c r="J21" s="102"/>
      <c r="K21" s="11"/>
      <c r="L21" s="11"/>
      <c r="M21" s="11"/>
      <c r="N21" s="48"/>
      <c r="O21" s="2"/>
      <c r="P21" s="2"/>
      <c r="Q21" s="2"/>
      <c r="U21" s="66"/>
      <c r="V21" s="64"/>
      <c r="W21" s="64"/>
    </row>
    <row r="22" spans="1:106" s="26" customFormat="1" ht="16.5" customHeight="1">
      <c r="A22" s="47">
        <v>2</v>
      </c>
      <c r="B22" s="155" t="s">
        <v>4</v>
      </c>
      <c r="C22" s="155"/>
      <c r="D22" s="98" t="s">
        <v>18</v>
      </c>
      <c r="E22" s="11"/>
      <c r="F22" s="122"/>
      <c r="G22" s="10"/>
      <c r="H22" s="85"/>
      <c r="I22" s="122"/>
      <c r="J22" s="100"/>
      <c r="K22" s="11"/>
      <c r="L22" s="11"/>
      <c r="M22" s="11"/>
      <c r="N22" s="48"/>
      <c r="O22" s="164">
        <v>97630</v>
      </c>
      <c r="P22" s="149">
        <v>0.031</v>
      </c>
      <c r="Q22" s="152">
        <f>O22+O22*P22</f>
        <v>100656.53</v>
      </c>
      <c r="R22" s="7"/>
      <c r="S22" s="4">
        <v>370.38</v>
      </c>
      <c r="T22" s="4">
        <v>30</v>
      </c>
      <c r="U22" s="64"/>
      <c r="V22" s="65"/>
      <c r="W22" s="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</row>
    <row r="23" spans="1:23" ht="12" customHeight="1">
      <c r="A23" s="49"/>
      <c r="D23" s="28"/>
      <c r="E23" s="11"/>
      <c r="F23" s="99"/>
      <c r="G23" s="10"/>
      <c r="H23" s="85"/>
      <c r="I23" s="83"/>
      <c r="J23" s="101"/>
      <c r="K23" s="12"/>
      <c r="L23" s="12"/>
      <c r="M23" s="12"/>
      <c r="N23" s="48"/>
      <c r="O23" s="164"/>
      <c r="P23" s="150"/>
      <c r="Q23" s="152"/>
      <c r="U23" s="64"/>
      <c r="V23" s="64"/>
      <c r="W23" s="64"/>
    </row>
    <row r="24" spans="1:26" ht="16.5" customHeight="1">
      <c r="A24" s="49"/>
      <c r="B24" s="9"/>
      <c r="C24" s="10"/>
      <c r="D24" s="98" t="s">
        <v>19</v>
      </c>
      <c r="E24" s="28"/>
      <c r="F24" s="122"/>
      <c r="G24" s="11"/>
      <c r="H24" s="27"/>
      <c r="I24" s="122"/>
      <c r="J24" s="100"/>
      <c r="K24" s="11"/>
      <c r="L24" s="11"/>
      <c r="M24" s="122"/>
      <c r="N24" s="48"/>
      <c r="O24" s="2"/>
      <c r="P24" s="2"/>
      <c r="Q24" s="2"/>
      <c r="U24" s="66"/>
      <c r="V24" s="64"/>
      <c r="W24" s="6"/>
      <c r="Z24" s="5"/>
    </row>
    <row r="25" spans="1:26" ht="12" customHeight="1">
      <c r="A25" s="49"/>
      <c r="B25" s="9"/>
      <c r="C25" s="10"/>
      <c r="D25" s="28"/>
      <c r="E25" s="28"/>
      <c r="F25" s="11"/>
      <c r="G25" s="11"/>
      <c r="H25" s="27"/>
      <c r="I25" s="29"/>
      <c r="J25" s="102"/>
      <c r="K25" s="11"/>
      <c r="L25" s="11"/>
      <c r="M25" s="11"/>
      <c r="N25" s="48"/>
      <c r="O25" s="2"/>
      <c r="P25" s="2"/>
      <c r="Q25" s="2"/>
      <c r="U25" s="66"/>
      <c r="V25" s="64"/>
      <c r="W25" s="64"/>
      <c r="Z25" s="5"/>
    </row>
    <row r="26" spans="1:26" ht="16.5" customHeight="1">
      <c r="A26" s="49"/>
      <c r="B26" s="9"/>
      <c r="C26" s="10"/>
      <c r="D26" s="98" t="s">
        <v>33</v>
      </c>
      <c r="E26" s="28"/>
      <c r="F26" s="122"/>
      <c r="G26" s="11"/>
      <c r="H26" s="27"/>
      <c r="I26" s="122"/>
      <c r="J26" s="100"/>
      <c r="K26" s="122"/>
      <c r="L26" s="110"/>
      <c r="M26" s="122"/>
      <c r="N26" s="48"/>
      <c r="O26" s="2"/>
      <c r="P26" s="2"/>
      <c r="Q26" s="2"/>
      <c r="U26" s="66"/>
      <c r="V26" s="64"/>
      <c r="W26" s="6"/>
      <c r="Z26" s="5"/>
    </row>
    <row r="27" spans="1:23" ht="12" customHeight="1">
      <c r="A27" s="49"/>
      <c r="B27" s="9"/>
      <c r="C27" s="10"/>
      <c r="D27" s="28"/>
      <c r="E27" s="28"/>
      <c r="F27" s="11"/>
      <c r="G27" s="11"/>
      <c r="H27" s="27"/>
      <c r="I27" s="29"/>
      <c r="J27" s="102"/>
      <c r="K27" s="11"/>
      <c r="L27" s="11"/>
      <c r="M27" s="11"/>
      <c r="N27" s="48"/>
      <c r="O27" s="2"/>
      <c r="P27" s="2"/>
      <c r="Q27" s="2"/>
      <c r="U27" s="66"/>
      <c r="V27" s="64"/>
      <c r="W27" s="64"/>
    </row>
    <row r="28" spans="1:23" ht="16.5" customHeight="1">
      <c r="A28" s="49"/>
      <c r="B28" s="9"/>
      <c r="C28" s="10"/>
      <c r="D28" s="98" t="s">
        <v>21</v>
      </c>
      <c r="E28" s="28"/>
      <c r="F28" s="122"/>
      <c r="G28" s="11"/>
      <c r="H28" s="27"/>
      <c r="I28" s="122"/>
      <c r="J28" s="100"/>
      <c r="K28" s="122"/>
      <c r="L28" s="110"/>
      <c r="M28" s="122"/>
      <c r="N28" s="48"/>
      <c r="O28" s="2"/>
      <c r="P28" s="2"/>
      <c r="Q28" s="2"/>
      <c r="U28" s="66"/>
      <c r="V28" s="64"/>
      <c r="W28" s="6"/>
    </row>
    <row r="29" spans="1:27" ht="12" customHeight="1">
      <c r="A29" s="49"/>
      <c r="B29" s="9"/>
      <c r="C29" s="10"/>
      <c r="D29" s="28"/>
      <c r="E29" s="28"/>
      <c r="F29" s="11"/>
      <c r="G29" s="11"/>
      <c r="H29" s="27"/>
      <c r="I29" s="29"/>
      <c r="J29" s="102"/>
      <c r="K29" s="11"/>
      <c r="L29" s="11"/>
      <c r="M29" s="11"/>
      <c r="N29" s="48"/>
      <c r="O29" s="2"/>
      <c r="P29" s="2"/>
      <c r="Q29" s="2"/>
      <c r="U29" s="66"/>
      <c r="V29" s="64"/>
      <c r="W29" s="64"/>
      <c r="AA29" s="107"/>
    </row>
    <row r="30" spans="1:106" s="26" customFormat="1" ht="16.5" customHeight="1">
      <c r="A30" s="49"/>
      <c r="B30" s="9"/>
      <c r="C30" s="10"/>
      <c r="D30" s="98" t="s">
        <v>22</v>
      </c>
      <c r="E30" s="28"/>
      <c r="F30" s="122"/>
      <c r="G30" s="11"/>
      <c r="H30" s="27"/>
      <c r="I30" s="122"/>
      <c r="J30" s="100"/>
      <c r="K30" s="122"/>
      <c r="L30" s="110"/>
      <c r="M30" s="122"/>
      <c r="N30" s="48"/>
      <c r="O30" s="164">
        <v>97630</v>
      </c>
      <c r="P30" s="149">
        <v>0.031</v>
      </c>
      <c r="Q30" s="152">
        <f>O30+O30*P30</f>
        <v>100656.53</v>
      </c>
      <c r="R30" s="7"/>
      <c r="S30" s="4">
        <v>370.38</v>
      </c>
      <c r="T30" s="4">
        <v>30</v>
      </c>
      <c r="U30" s="64"/>
      <c r="V30" s="65"/>
      <c r="W30" s="65"/>
      <c r="X30" s="25"/>
      <c r="Y30" s="25"/>
      <c r="Z30" s="25"/>
      <c r="AA30" s="107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</row>
    <row r="31" spans="1:27" ht="12" customHeight="1">
      <c r="A31" s="49"/>
      <c r="B31" s="9"/>
      <c r="C31" s="10"/>
      <c r="D31" s="28"/>
      <c r="E31" s="28"/>
      <c r="F31" s="11"/>
      <c r="G31" s="11"/>
      <c r="H31" s="27"/>
      <c r="I31" s="29"/>
      <c r="J31" s="102"/>
      <c r="K31" s="11"/>
      <c r="L31" s="11"/>
      <c r="M31" s="11"/>
      <c r="N31" s="48"/>
      <c r="O31" s="164"/>
      <c r="P31" s="150"/>
      <c r="Q31" s="152"/>
      <c r="U31" s="64"/>
      <c r="V31" s="64"/>
      <c r="W31" s="64"/>
      <c r="AA31" s="107"/>
    </row>
    <row r="32" spans="1:23" ht="16.5" customHeight="1">
      <c r="A32" s="49"/>
      <c r="B32" s="9"/>
      <c r="C32" s="10"/>
      <c r="D32" s="98" t="s">
        <v>23</v>
      </c>
      <c r="E32" s="28"/>
      <c r="F32" s="122"/>
      <c r="G32" s="11"/>
      <c r="H32" s="27"/>
      <c r="I32" s="122"/>
      <c r="J32" s="100"/>
      <c r="K32" s="11"/>
      <c r="L32" s="11"/>
      <c r="M32" s="11"/>
      <c r="N32" s="48"/>
      <c r="O32" s="2"/>
      <c r="P32" s="2"/>
      <c r="Q32" s="2"/>
      <c r="U32" s="66"/>
      <c r="V32" s="64"/>
      <c r="W32" s="64"/>
    </row>
    <row r="33" spans="1:23" ht="12" customHeight="1">
      <c r="A33" s="49"/>
      <c r="B33" s="9"/>
      <c r="C33" s="10"/>
      <c r="D33" s="28"/>
      <c r="E33" s="28"/>
      <c r="F33" s="11"/>
      <c r="G33" s="11"/>
      <c r="H33" s="27"/>
      <c r="I33" s="29"/>
      <c r="J33" s="102"/>
      <c r="K33" s="11"/>
      <c r="L33" s="11"/>
      <c r="M33" s="11"/>
      <c r="N33" s="48"/>
      <c r="O33" s="2"/>
      <c r="P33" s="2"/>
      <c r="Q33" s="2"/>
      <c r="U33" s="66"/>
      <c r="V33" s="64"/>
      <c r="W33" s="64"/>
    </row>
    <row r="34" spans="1:23" ht="16.5" customHeight="1">
      <c r="A34" s="47">
        <v>3</v>
      </c>
      <c r="B34" s="155" t="s">
        <v>6</v>
      </c>
      <c r="C34" s="155"/>
      <c r="D34" s="98" t="s">
        <v>18</v>
      </c>
      <c r="E34" s="11"/>
      <c r="F34" s="122"/>
      <c r="G34" s="10"/>
      <c r="H34" s="157"/>
      <c r="I34" s="103"/>
      <c r="J34" s="100"/>
      <c r="K34" s="11"/>
      <c r="L34" s="11"/>
      <c r="M34" s="11"/>
      <c r="N34" s="48"/>
      <c r="O34" s="2"/>
      <c r="P34" s="2"/>
      <c r="Q34" s="2"/>
      <c r="U34" s="66"/>
      <c r="V34" s="64"/>
      <c r="W34" s="64"/>
    </row>
    <row r="35" spans="1:23" ht="12" customHeight="1">
      <c r="A35" s="49"/>
      <c r="B35" s="155" t="s">
        <v>26</v>
      </c>
      <c r="C35" s="155"/>
      <c r="D35" s="28"/>
      <c r="E35" s="11"/>
      <c r="F35" s="99"/>
      <c r="G35" s="10"/>
      <c r="H35" s="157"/>
      <c r="I35" s="104"/>
      <c r="J35" s="101"/>
      <c r="K35" s="12"/>
      <c r="L35" s="12"/>
      <c r="M35" s="12"/>
      <c r="N35" s="48"/>
      <c r="O35" s="2"/>
      <c r="P35" s="2"/>
      <c r="Q35" s="2"/>
      <c r="U35" s="66"/>
      <c r="V35" s="64"/>
      <c r="W35" s="64"/>
    </row>
    <row r="36" spans="1:23" ht="16.5" customHeight="1">
      <c r="A36" s="49"/>
      <c r="B36" s="9"/>
      <c r="C36" s="10"/>
      <c r="D36" s="98" t="s">
        <v>33</v>
      </c>
      <c r="E36" s="28"/>
      <c r="F36" s="103"/>
      <c r="G36" s="11"/>
      <c r="H36" s="27"/>
      <c r="I36" s="103"/>
      <c r="J36" s="100"/>
      <c r="K36" s="122"/>
      <c r="L36" s="110"/>
      <c r="M36" s="110"/>
      <c r="N36" s="48"/>
      <c r="O36" s="2"/>
      <c r="P36" s="2"/>
      <c r="Q36" s="2"/>
      <c r="U36" s="66"/>
      <c r="V36" s="64"/>
      <c r="W36" s="64"/>
    </row>
    <row r="37" spans="1:23" ht="12" customHeight="1">
      <c r="A37" s="49"/>
      <c r="B37" s="9"/>
      <c r="C37" s="10"/>
      <c r="D37" s="28"/>
      <c r="E37" s="28"/>
      <c r="F37" s="136"/>
      <c r="G37" s="11"/>
      <c r="H37" s="27"/>
      <c r="I37" s="105"/>
      <c r="J37" s="102"/>
      <c r="K37" s="11"/>
      <c r="L37" s="11"/>
      <c r="M37" s="11"/>
      <c r="N37" s="48"/>
      <c r="O37" s="2"/>
      <c r="P37" s="2"/>
      <c r="Q37" s="2"/>
      <c r="U37" s="66"/>
      <c r="V37" s="64"/>
      <c r="W37" s="64"/>
    </row>
    <row r="38" spans="1:106" s="26" customFormat="1" ht="16.5" customHeight="1">
      <c r="A38" s="49"/>
      <c r="B38" s="9"/>
      <c r="C38" s="10"/>
      <c r="D38" s="98" t="s">
        <v>21</v>
      </c>
      <c r="E38" s="28"/>
      <c r="F38" s="103"/>
      <c r="G38" s="11"/>
      <c r="H38" s="27"/>
      <c r="I38" s="103"/>
      <c r="J38" s="100"/>
      <c r="K38" s="122"/>
      <c r="L38" s="110"/>
      <c r="M38" s="110"/>
      <c r="N38" s="48"/>
      <c r="O38" s="164">
        <v>97630</v>
      </c>
      <c r="P38" s="149">
        <v>0.031</v>
      </c>
      <c r="Q38" s="152">
        <f>O38+O38*P38</f>
        <v>100656.53</v>
      </c>
      <c r="R38" s="7"/>
      <c r="S38" s="4">
        <v>370.38</v>
      </c>
      <c r="T38" s="4">
        <v>30</v>
      </c>
      <c r="U38" s="64"/>
      <c r="V38" s="65"/>
      <c r="W38" s="6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</row>
    <row r="39" spans="1:23" ht="12" customHeight="1">
      <c r="A39" s="49"/>
      <c r="B39" s="9"/>
      <c r="C39" s="10"/>
      <c r="D39" s="28"/>
      <c r="E39" s="28"/>
      <c r="F39" s="136"/>
      <c r="G39" s="11"/>
      <c r="H39" s="27"/>
      <c r="I39" s="105"/>
      <c r="J39" s="102"/>
      <c r="K39" s="11"/>
      <c r="L39" s="11"/>
      <c r="M39" s="11"/>
      <c r="N39" s="48"/>
      <c r="O39" s="164"/>
      <c r="P39" s="150"/>
      <c r="Q39" s="152"/>
      <c r="U39" s="64"/>
      <c r="V39" s="64"/>
      <c r="W39" s="64"/>
    </row>
    <row r="40" spans="1:106" s="26" customFormat="1" ht="16.5" customHeight="1">
      <c r="A40" s="49"/>
      <c r="B40" s="9"/>
      <c r="C40" s="10"/>
      <c r="D40" s="98" t="s">
        <v>22</v>
      </c>
      <c r="E40" s="28"/>
      <c r="F40" s="103"/>
      <c r="G40" s="11"/>
      <c r="H40" s="27"/>
      <c r="I40" s="103"/>
      <c r="J40" s="100"/>
      <c r="K40" s="122"/>
      <c r="L40" s="110"/>
      <c r="M40" s="110"/>
      <c r="N40" s="48"/>
      <c r="O40" s="164">
        <v>97630</v>
      </c>
      <c r="P40" s="149">
        <v>0.031</v>
      </c>
      <c r="Q40" s="152">
        <f>O40+O40*P40</f>
        <v>100656.53</v>
      </c>
      <c r="R40" s="7"/>
      <c r="S40" s="4">
        <v>370.38</v>
      </c>
      <c r="T40" s="4">
        <v>30</v>
      </c>
      <c r="U40" s="64"/>
      <c r="V40" s="65"/>
      <c r="W40" s="6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</row>
    <row r="41" spans="1:25" ht="12" customHeight="1">
      <c r="A41" s="49"/>
      <c r="B41" s="9"/>
      <c r="C41" s="10"/>
      <c r="D41" s="28"/>
      <c r="E41" s="28"/>
      <c r="F41" s="11"/>
      <c r="G41" s="11"/>
      <c r="H41" s="27"/>
      <c r="I41" s="105"/>
      <c r="J41" s="29"/>
      <c r="K41" s="11"/>
      <c r="L41" s="11"/>
      <c r="M41" s="11"/>
      <c r="N41" s="48"/>
      <c r="O41" s="164"/>
      <c r="P41" s="150"/>
      <c r="Q41" s="152"/>
      <c r="U41" s="64"/>
      <c r="V41" s="64"/>
      <c r="W41" s="64"/>
      <c r="X41" s="64"/>
      <c r="Y41" s="64"/>
    </row>
    <row r="42" spans="1:106" s="26" customFormat="1" ht="16.5" customHeight="1">
      <c r="A42" s="47">
        <v>4</v>
      </c>
      <c r="B42" s="155" t="s">
        <v>6</v>
      </c>
      <c r="C42" s="155"/>
      <c r="D42" s="98" t="s">
        <v>18</v>
      </c>
      <c r="E42" s="11"/>
      <c r="F42" s="122"/>
      <c r="G42" s="10"/>
      <c r="H42" s="157"/>
      <c r="I42" s="103"/>
      <c r="J42" s="100"/>
      <c r="K42" s="11"/>
      <c r="L42" s="11"/>
      <c r="M42" s="11"/>
      <c r="N42" s="48"/>
      <c r="O42" s="164">
        <v>97630</v>
      </c>
      <c r="P42" s="149">
        <v>0.031</v>
      </c>
      <c r="Q42" s="152">
        <f>O42+O42*P42</f>
        <v>100656.53</v>
      </c>
      <c r="R42" s="7"/>
      <c r="S42" s="4">
        <v>370.38</v>
      </c>
      <c r="T42" s="4">
        <v>30</v>
      </c>
      <c r="U42" s="64"/>
      <c r="V42" s="65"/>
      <c r="W42" s="65"/>
      <c r="X42" s="65"/>
      <c r="Y42" s="6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06" s="26" customFormat="1" ht="12" customHeight="1">
      <c r="A43" s="49"/>
      <c r="B43" s="155" t="s">
        <v>39</v>
      </c>
      <c r="C43" s="155"/>
      <c r="D43" s="28"/>
      <c r="E43" s="11"/>
      <c r="F43" s="99"/>
      <c r="G43" s="10"/>
      <c r="H43" s="157"/>
      <c r="I43" s="104"/>
      <c r="J43" s="101"/>
      <c r="K43" s="12"/>
      <c r="L43" s="12"/>
      <c r="M43" s="12"/>
      <c r="N43" s="48"/>
      <c r="O43" s="164"/>
      <c r="P43" s="151"/>
      <c r="Q43" s="152"/>
      <c r="R43" s="7"/>
      <c r="S43" s="4"/>
      <c r="T43" s="4"/>
      <c r="U43" s="64"/>
      <c r="V43" s="65"/>
      <c r="W43" s="65"/>
      <c r="X43" s="65"/>
      <c r="Y43" s="6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06" s="26" customFormat="1" ht="16.5" customHeight="1">
      <c r="A44" s="49"/>
      <c r="B44" s="9"/>
      <c r="C44" s="10"/>
      <c r="D44" s="98" t="s">
        <v>33</v>
      </c>
      <c r="E44" s="28"/>
      <c r="F44" s="122"/>
      <c r="G44" s="11"/>
      <c r="H44" s="27"/>
      <c r="I44" s="103"/>
      <c r="J44" s="100"/>
      <c r="K44" s="122"/>
      <c r="L44" s="110"/>
      <c r="M44" s="110"/>
      <c r="N44" s="48"/>
      <c r="O44" s="164"/>
      <c r="P44" s="151"/>
      <c r="Q44" s="152"/>
      <c r="R44" s="7"/>
      <c r="S44" s="4"/>
      <c r="T44" s="4"/>
      <c r="U44" s="64"/>
      <c r="V44" s="65"/>
      <c r="W44" s="65"/>
      <c r="X44" s="65"/>
      <c r="Y44" s="6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</row>
    <row r="45" spans="1:25" ht="12" customHeight="1">
      <c r="A45" s="49"/>
      <c r="B45" s="9"/>
      <c r="C45" s="10"/>
      <c r="D45" s="28"/>
      <c r="E45" s="28"/>
      <c r="F45" s="11"/>
      <c r="G45" s="11"/>
      <c r="H45" s="27"/>
      <c r="I45" s="105"/>
      <c r="J45" s="102"/>
      <c r="K45" s="11"/>
      <c r="L45" s="11"/>
      <c r="M45" s="11"/>
      <c r="N45" s="48"/>
      <c r="O45" s="164"/>
      <c r="P45" s="150"/>
      <c r="Q45" s="152"/>
      <c r="U45" s="64"/>
      <c r="V45" s="64"/>
      <c r="W45" s="64"/>
      <c r="X45" s="64"/>
      <c r="Y45" s="64"/>
    </row>
    <row r="46" spans="1:25" ht="16.5" customHeight="1">
      <c r="A46" s="49"/>
      <c r="B46" s="9"/>
      <c r="C46" s="10"/>
      <c r="D46" s="98" t="s">
        <v>21</v>
      </c>
      <c r="E46" s="28"/>
      <c r="F46" s="122"/>
      <c r="G46" s="11"/>
      <c r="H46" s="27"/>
      <c r="I46" s="103"/>
      <c r="J46" s="100"/>
      <c r="K46" s="122"/>
      <c r="L46" s="110"/>
      <c r="M46" s="110"/>
      <c r="N46" s="48"/>
      <c r="O46" s="2"/>
      <c r="P46" s="58">
        <v>2001</v>
      </c>
      <c r="Q46" s="2"/>
      <c r="U46" s="64"/>
      <c r="V46" s="64"/>
      <c r="W46" s="64"/>
      <c r="X46" s="64"/>
      <c r="Y46" s="64"/>
    </row>
    <row r="47" spans="1:25" ht="12" customHeight="1">
      <c r="A47" s="49"/>
      <c r="B47" s="9"/>
      <c r="C47" s="10"/>
      <c r="D47" s="28"/>
      <c r="E47" s="28"/>
      <c r="F47" s="11"/>
      <c r="G47" s="11"/>
      <c r="H47" s="27"/>
      <c r="I47" s="105"/>
      <c r="J47" s="102"/>
      <c r="K47" s="11"/>
      <c r="L47" s="11"/>
      <c r="M47" s="11"/>
      <c r="N47" s="48"/>
      <c r="O47" s="2"/>
      <c r="P47" s="58"/>
      <c r="Q47" s="2"/>
      <c r="U47" s="64"/>
      <c r="V47" s="64"/>
      <c r="W47" s="64"/>
      <c r="X47" s="64"/>
      <c r="Y47" s="64"/>
    </row>
    <row r="48" spans="1:25" ht="16.5" customHeight="1">
      <c r="A48" s="49"/>
      <c r="B48" s="9"/>
      <c r="C48" s="10"/>
      <c r="D48" s="98" t="s">
        <v>22</v>
      </c>
      <c r="E48" s="28"/>
      <c r="F48" s="122"/>
      <c r="G48" s="11"/>
      <c r="H48" s="27"/>
      <c r="I48" s="103"/>
      <c r="J48" s="100"/>
      <c r="K48" s="122"/>
      <c r="L48" s="110"/>
      <c r="M48" s="110"/>
      <c r="N48" s="48"/>
      <c r="O48" s="2"/>
      <c r="P48" s="58"/>
      <c r="Q48" s="2"/>
      <c r="U48" s="64"/>
      <c r="V48" s="64"/>
      <c r="W48" s="64"/>
      <c r="X48" s="64"/>
      <c r="Y48" s="64"/>
    </row>
    <row r="49" spans="1:25" ht="12" customHeight="1">
      <c r="A49" s="49"/>
      <c r="B49" s="9"/>
      <c r="C49" s="10"/>
      <c r="D49" s="28"/>
      <c r="E49" s="28"/>
      <c r="F49" s="11"/>
      <c r="G49" s="11"/>
      <c r="H49" s="27"/>
      <c r="I49" s="105"/>
      <c r="J49" s="29"/>
      <c r="K49" s="11"/>
      <c r="L49" s="11"/>
      <c r="M49" s="11"/>
      <c r="N49" s="48"/>
      <c r="O49" s="2"/>
      <c r="P49" s="58"/>
      <c r="Q49" s="2"/>
      <c r="U49" s="64"/>
      <c r="V49" s="64"/>
      <c r="W49" s="64"/>
      <c r="X49" s="64"/>
      <c r="Y49" s="64"/>
    </row>
    <row r="50" spans="1:25" ht="16.5" customHeight="1">
      <c r="A50" s="47">
        <v>5</v>
      </c>
      <c r="B50" s="155" t="s">
        <v>40</v>
      </c>
      <c r="C50" s="155"/>
      <c r="D50" s="98" t="s">
        <v>18</v>
      </c>
      <c r="E50" s="11"/>
      <c r="F50" s="122"/>
      <c r="G50" s="10"/>
      <c r="H50" s="157"/>
      <c r="I50" s="103"/>
      <c r="J50" s="100"/>
      <c r="K50" s="11"/>
      <c r="L50" s="11"/>
      <c r="M50" s="11"/>
      <c r="N50" s="48"/>
      <c r="O50" s="59" t="s">
        <v>7</v>
      </c>
      <c r="P50" s="58" t="s">
        <v>8</v>
      </c>
      <c r="Q50" s="59" t="s">
        <v>9</v>
      </c>
      <c r="U50" s="64"/>
      <c r="V50" s="64"/>
      <c r="W50" s="64"/>
      <c r="X50" s="64"/>
      <c r="Y50" s="64"/>
    </row>
    <row r="51" spans="1:25" ht="12" customHeight="1">
      <c r="A51" s="49"/>
      <c r="B51" s="155"/>
      <c r="C51" s="155"/>
      <c r="D51" s="28"/>
      <c r="E51" s="11"/>
      <c r="F51" s="99"/>
      <c r="G51" s="10"/>
      <c r="H51" s="157"/>
      <c r="I51" s="104"/>
      <c r="J51" s="101"/>
      <c r="K51" s="12"/>
      <c r="L51" s="12"/>
      <c r="M51" s="12"/>
      <c r="N51" s="48"/>
      <c r="O51" s="164">
        <v>325434</v>
      </c>
      <c r="P51" s="149">
        <f>P10</f>
        <v>0.031</v>
      </c>
      <c r="Q51" s="152">
        <f>O51+O51*P51</f>
        <v>335522.454</v>
      </c>
      <c r="R51" s="74">
        <v>37773</v>
      </c>
      <c r="S51" s="71">
        <v>37469</v>
      </c>
      <c r="U51" s="70"/>
      <c r="V51" s="64"/>
      <c r="W51" s="64"/>
      <c r="X51" s="64"/>
      <c r="Y51" s="64"/>
    </row>
    <row r="52" spans="1:25" ht="16.5" customHeight="1">
      <c r="A52" s="47">
        <v>6</v>
      </c>
      <c r="B52" s="155" t="s">
        <v>27</v>
      </c>
      <c r="C52" s="155"/>
      <c r="D52" s="98" t="s">
        <v>28</v>
      </c>
      <c r="E52" s="11"/>
      <c r="F52" s="122"/>
      <c r="G52" s="10"/>
      <c r="H52" s="157"/>
      <c r="I52" s="103"/>
      <c r="J52" s="100"/>
      <c r="K52" s="11"/>
      <c r="L52" s="11"/>
      <c r="M52" s="11"/>
      <c r="N52" s="48"/>
      <c r="O52" s="164"/>
      <c r="P52" s="150"/>
      <c r="Q52" s="152"/>
      <c r="R52" s="75">
        <v>1892.2</v>
      </c>
      <c r="S52" s="72">
        <v>1848.4</v>
      </c>
      <c r="U52" s="70"/>
      <c r="V52" s="64"/>
      <c r="W52" s="64"/>
      <c r="X52" s="64"/>
      <c r="Y52" s="64"/>
    </row>
    <row r="53" spans="1:106" ht="12" customHeight="1">
      <c r="A53" s="49"/>
      <c r="B53" s="155"/>
      <c r="C53" s="155"/>
      <c r="D53" s="28"/>
      <c r="E53" s="11"/>
      <c r="F53" s="99"/>
      <c r="G53" s="10"/>
      <c r="H53" s="157"/>
      <c r="I53" s="104"/>
      <c r="J53" s="101"/>
      <c r="K53" s="106" t="s">
        <v>30</v>
      </c>
      <c r="L53" s="106"/>
      <c r="M53" s="106"/>
      <c r="N53" s="48"/>
      <c r="O53" s="2"/>
      <c r="P53" s="2"/>
      <c r="Q53" s="2"/>
      <c r="U53" s="64"/>
      <c r="V53" s="66">
        <v>0.3</v>
      </c>
      <c r="W53" s="64"/>
      <c r="X53" s="64"/>
      <c r="Y53" s="64"/>
      <c r="DB53" s="5"/>
    </row>
    <row r="54" spans="1:106" ht="16.5" customHeight="1">
      <c r="A54" s="47"/>
      <c r="B54" s="155"/>
      <c r="C54" s="155"/>
      <c r="D54" s="98" t="s">
        <v>29</v>
      </c>
      <c r="E54" s="11"/>
      <c r="F54" s="122"/>
      <c r="G54" s="10"/>
      <c r="H54" s="85"/>
      <c r="I54" s="103"/>
      <c r="J54" s="100"/>
      <c r="K54" s="122"/>
      <c r="L54" s="110"/>
      <c r="M54" s="110"/>
      <c r="N54" s="48"/>
      <c r="O54" s="2"/>
      <c r="P54" s="58">
        <v>2001</v>
      </c>
      <c r="Q54" s="2"/>
      <c r="U54" s="64"/>
      <c r="V54" s="64"/>
      <c r="W54" s="64"/>
      <c r="X54" s="64"/>
      <c r="Y54" s="64"/>
      <c r="DB54" s="5"/>
    </row>
    <row r="55" spans="1:106" ht="12" customHeight="1">
      <c r="A55" s="47"/>
      <c r="B55" s="97"/>
      <c r="C55" s="97"/>
      <c r="D55" s="98"/>
      <c r="E55" s="11"/>
      <c r="F55" s="111"/>
      <c r="G55" s="10"/>
      <c r="H55" s="85"/>
      <c r="I55" s="103"/>
      <c r="J55" s="100"/>
      <c r="K55" s="110"/>
      <c r="L55" s="110"/>
      <c r="M55" s="110"/>
      <c r="N55" s="48"/>
      <c r="O55" s="59" t="s">
        <v>7</v>
      </c>
      <c r="P55" s="58" t="s">
        <v>8</v>
      </c>
      <c r="Q55" s="59" t="s">
        <v>9</v>
      </c>
      <c r="U55" s="64"/>
      <c r="V55" s="64">
        <f>V52-(V52*V53)</f>
        <v>0</v>
      </c>
      <c r="W55" s="64"/>
      <c r="X55" s="64"/>
      <c r="Y55" s="64"/>
      <c r="DB55" s="5"/>
    </row>
    <row r="56" spans="1:26" ht="12" customHeight="1">
      <c r="A56" s="49"/>
      <c r="B56" s="127" t="s">
        <v>34</v>
      </c>
      <c r="C56" s="128"/>
      <c r="D56" s="129"/>
      <c r="E56" s="129"/>
      <c r="F56" s="133"/>
      <c r="G56" s="133"/>
      <c r="H56" s="134"/>
      <c r="I56" s="134"/>
      <c r="J56" s="134"/>
      <c r="K56" s="133"/>
      <c r="L56" s="133"/>
      <c r="M56" s="133"/>
      <c r="N56" s="50"/>
      <c r="O56" s="2"/>
      <c r="P56" s="2"/>
      <c r="Q56" s="2"/>
      <c r="U56" s="64"/>
      <c r="V56" s="66">
        <v>0.3</v>
      </c>
      <c r="W56" s="64"/>
      <c r="X56" s="64"/>
      <c r="Y56" s="64"/>
      <c r="Z56" s="113"/>
    </row>
    <row r="57" spans="1:25" ht="12" customHeight="1">
      <c r="A57" s="49"/>
      <c r="B57" s="130"/>
      <c r="C57" s="130"/>
      <c r="D57" s="131"/>
      <c r="E57" s="132" t="s">
        <v>35</v>
      </c>
      <c r="F57" s="153">
        <f>(F10+I10)/10*3.3+(F12+I12)/10*3.3+(F14+I14)/10*3.5+(F16+I16)/10*3.5+(F18+I18)/10*4.5+(F20+I20)/10*4.5+(F22+I22)/10*3.3+(F24+I24)/10*3.5+(F26+I26)/10*3.5+(F28+I28)/10*3.5+(F30+I30)/10*4.5+(F32+I32)/10*4.5+F42/10*3.3+F44/10*3.5+F46/10*3.5+F48/10*3.5+F50/10*3.3+F52/10*3.3+F54/10*3.3</f>
        <v>0</v>
      </c>
      <c r="G57" s="135"/>
      <c r="H57" s="131"/>
      <c r="I57" s="131"/>
      <c r="J57" s="132" t="s">
        <v>36</v>
      </c>
      <c r="K57" s="162">
        <f>(F10+I10)/10+(F12+I12)/10*8*M12+(F14+I14)/10*4+K14+(F16+I16)/10*8*M16+K16/10*15+(F18+I18)/10*8*M18+K18/10*20+(F20+I20)/10*2+(F22+I22)/10+(F24+I24)/10*8*M24+(F26+I26)/10*8*M26+K26+(F28+I28)/10*8*M28+K28/10*15+(F30+I30)/10*8*M30+K30/10*20+(F32+I32)/10*2+F34/10+K36+K38/10*15+K40/10*20+F42/10+K44+K46/10*15+K48/10*20+F50/10+F52/10*2+K54*5*2.5</f>
        <v>0</v>
      </c>
      <c r="L57" s="133"/>
      <c r="M57" s="133"/>
      <c r="N57" s="50"/>
      <c r="O57" s="2"/>
      <c r="P57" s="58">
        <v>2001</v>
      </c>
      <c r="Q57" s="2"/>
      <c r="U57" s="64"/>
      <c r="V57" s="64"/>
      <c r="W57" s="64"/>
      <c r="X57" s="64"/>
      <c r="Y57" s="64"/>
    </row>
    <row r="58" spans="1:25" ht="12" customHeight="1">
      <c r="A58" s="49"/>
      <c r="B58" s="9"/>
      <c r="C58" s="10"/>
      <c r="D58"/>
      <c r="E58" s="11"/>
      <c r="F58" s="154"/>
      <c r="G58" s="11"/>
      <c r="H58"/>
      <c r="I58"/>
      <c r="J58"/>
      <c r="K58" s="163"/>
      <c r="L58" s="11"/>
      <c r="M58" s="11"/>
      <c r="N58" s="50"/>
      <c r="O58" s="2"/>
      <c r="P58" s="2"/>
      <c r="Q58" s="2"/>
      <c r="U58" s="70">
        <v>325000</v>
      </c>
      <c r="V58" s="64"/>
      <c r="W58" s="64"/>
      <c r="X58" s="64"/>
      <c r="Y58" s="64"/>
    </row>
    <row r="59" spans="1:24" ht="15" customHeight="1" thickBot="1">
      <c r="A59" s="51"/>
      <c r="B59" s="52"/>
      <c r="C59" s="53"/>
      <c r="D59" s="35"/>
      <c r="E59" s="35"/>
      <c r="F59" s="54"/>
      <c r="G59" s="54"/>
      <c r="H59" s="55"/>
      <c r="I59" s="56"/>
      <c r="J59" s="56"/>
      <c r="K59" s="35"/>
      <c r="L59" s="35"/>
      <c r="M59" s="35"/>
      <c r="N59" s="57"/>
      <c r="O59" s="67"/>
      <c r="P59" s="67"/>
      <c r="Q59" s="67"/>
      <c r="R59" s="76"/>
      <c r="S59" s="67"/>
      <c r="T59" s="67"/>
      <c r="U59" s="67"/>
      <c r="W59" s="68"/>
      <c r="X59" s="69"/>
    </row>
    <row r="60" spans="4:14" ht="6.75" customHeight="1">
      <c r="D60" s="29"/>
      <c r="E60" s="29"/>
      <c r="F60" s="11"/>
      <c r="G60" s="11"/>
      <c r="H60" s="30"/>
      <c r="I60" s="117"/>
      <c r="J60" s="117"/>
      <c r="K60" s="118"/>
      <c r="L60" s="118"/>
      <c r="M60" s="118"/>
      <c r="N60" s="119"/>
    </row>
    <row r="61" spans="1:14" ht="12.75">
      <c r="A61" s="9"/>
      <c r="B61" s="116" t="s">
        <v>37</v>
      </c>
      <c r="C61" s="82"/>
      <c r="D61" s="82"/>
      <c r="E61" s="82"/>
      <c r="F61" s="82"/>
      <c r="G61" s="82"/>
      <c r="H61" s="82"/>
      <c r="I61" s="82"/>
      <c r="J61" s="82"/>
      <c r="K61" s="115"/>
      <c r="L61" s="115" t="s">
        <v>13</v>
      </c>
      <c r="M61" s="147">
        <v>0</v>
      </c>
      <c r="N61" s="10"/>
    </row>
    <row r="62" spans="1:14" ht="18" customHeight="1">
      <c r="A62" s="5"/>
      <c r="B62" s="116" t="s">
        <v>41</v>
      </c>
      <c r="C62" s="82"/>
      <c r="D62" s="82"/>
      <c r="E62" s="82"/>
      <c r="F62" s="82"/>
      <c r="G62" s="82"/>
      <c r="H62" s="82"/>
      <c r="I62" s="82"/>
      <c r="J62" s="82"/>
      <c r="K62" s="115"/>
      <c r="L62" s="115" t="s">
        <v>13</v>
      </c>
      <c r="M62" s="148"/>
      <c r="N62" s="10"/>
    </row>
    <row r="63" spans="1:14" ht="18" customHeight="1">
      <c r="A63"/>
      <c r="B63" s="116" t="s">
        <v>42</v>
      </c>
      <c r="C63" s="82"/>
      <c r="D63" s="82"/>
      <c r="E63" s="82"/>
      <c r="F63" s="82"/>
      <c r="G63" s="82"/>
      <c r="H63" s="82"/>
      <c r="I63" s="82"/>
      <c r="J63" s="82"/>
      <c r="K63" s="115"/>
      <c r="L63" s="142" t="s">
        <v>13</v>
      </c>
      <c r="M63" s="144">
        <f>K57-M62+M61</f>
        <v>0</v>
      </c>
      <c r="N63"/>
    </row>
    <row r="64" spans="1:14" ht="18" customHeight="1">
      <c r="A64"/>
      <c r="B64" s="112" t="s">
        <v>12</v>
      </c>
      <c r="C64" s="114"/>
      <c r="D64" s="140"/>
      <c r="E64" s="114"/>
      <c r="F64" s="139">
        <v>97.55</v>
      </c>
      <c r="G64" s="141" t="s">
        <v>43</v>
      </c>
      <c r="H64" s="114"/>
      <c r="I64" s="114"/>
      <c r="J64" s="114"/>
      <c r="K64" s="115"/>
      <c r="L64" s="146" t="s">
        <v>0</v>
      </c>
      <c r="M64" s="145">
        <f>M63*F64</f>
        <v>0</v>
      </c>
      <c r="N64" s="10"/>
    </row>
    <row r="65" spans="1:14" ht="12.75">
      <c r="A65"/>
      <c r="B65"/>
      <c r="C65"/>
      <c r="D65"/>
      <c r="E65"/>
      <c r="F65" s="143" t="s">
        <v>44</v>
      </c>
      <c r="G65"/>
      <c r="H65"/>
      <c r="I65"/>
      <c r="J65"/>
      <c r="K65"/>
      <c r="L65"/>
      <c r="M65" s="124"/>
      <c r="N65"/>
    </row>
    <row r="66" spans="1:14" ht="12.75">
      <c r="A66"/>
      <c r="B66"/>
      <c r="C66"/>
      <c r="D66"/>
      <c r="E66"/>
      <c r="F66"/>
      <c r="G66"/>
      <c r="H66"/>
      <c r="I66"/>
      <c r="J66"/>
      <c r="K66"/>
      <c r="L66"/>
      <c r="M66" s="124"/>
      <c r="N66"/>
    </row>
    <row r="67" spans="2:14" ht="12.75">
      <c r="B67" s="38"/>
      <c r="C67" s="84"/>
      <c r="D67" s="84"/>
      <c r="E67" s="84"/>
      <c r="F67" s="84"/>
      <c r="G67" s="84"/>
      <c r="H67" s="84"/>
      <c r="I67" s="84"/>
      <c r="J67" s="84"/>
      <c r="K67" s="84"/>
      <c r="L67" s="37"/>
      <c r="M67" s="125"/>
      <c r="N67" s="10"/>
    </row>
    <row r="68" spans="8:13" ht="12.75">
      <c r="H68" s="39"/>
      <c r="I68" s="39"/>
      <c r="J68" s="39"/>
      <c r="K68" s="39"/>
      <c r="L68" s="109"/>
      <c r="M68" s="109"/>
    </row>
    <row r="69" ht="12.75">
      <c r="H69" s="32"/>
    </row>
    <row r="70" ht="12.75">
      <c r="H70" s="32"/>
    </row>
    <row r="71" ht="12.75">
      <c r="H71" s="32"/>
    </row>
    <row r="72" ht="12.75">
      <c r="H72" s="32"/>
    </row>
    <row r="73" ht="12.75">
      <c r="H73" s="32"/>
    </row>
    <row r="74" ht="12.75">
      <c r="H74" s="32"/>
    </row>
    <row r="75" ht="12.75">
      <c r="H75" s="32"/>
    </row>
    <row r="76" ht="12.75">
      <c r="H76" s="32"/>
    </row>
    <row r="77" ht="12.75">
      <c r="H77" s="32"/>
    </row>
    <row r="78" ht="12.75">
      <c r="H78" s="32"/>
    </row>
    <row r="79" ht="12.75">
      <c r="H79" s="32"/>
    </row>
    <row r="80" ht="12.75">
      <c r="H80" s="32"/>
    </row>
    <row r="81" ht="12.75">
      <c r="H81" s="32"/>
    </row>
    <row r="82" ht="12.75">
      <c r="H82" s="32"/>
    </row>
    <row r="83" ht="12.75">
      <c r="H83" s="32"/>
    </row>
    <row r="84" ht="12.75">
      <c r="H84" s="32"/>
    </row>
    <row r="85" ht="12.75">
      <c r="H85" s="32"/>
    </row>
    <row r="86" ht="12.75">
      <c r="H86" s="32"/>
    </row>
    <row r="87" ht="12.75">
      <c r="H87" s="32"/>
    </row>
    <row r="88" ht="12.75">
      <c r="H88" s="32"/>
    </row>
    <row r="89" ht="12.75">
      <c r="H89" s="32"/>
    </row>
    <row r="90" ht="12.75">
      <c r="H90" s="32"/>
    </row>
    <row r="91" ht="12.75">
      <c r="H91" s="32"/>
    </row>
    <row r="92" ht="12.75">
      <c r="H92" s="32"/>
    </row>
    <row r="93" ht="12.75">
      <c r="H93" s="32"/>
    </row>
    <row r="94" ht="12.75">
      <c r="H94" s="32"/>
    </row>
    <row r="95" ht="12.75">
      <c r="H95" s="32"/>
    </row>
    <row r="96" ht="12.75">
      <c r="H96" s="32"/>
    </row>
    <row r="97" ht="12.75">
      <c r="H97" s="32"/>
    </row>
    <row r="98" ht="12.75">
      <c r="H98" s="32"/>
    </row>
    <row r="99" ht="12.75">
      <c r="H99" s="32"/>
    </row>
    <row r="100" ht="12.75">
      <c r="H100" s="32"/>
    </row>
    <row r="101" ht="12.75">
      <c r="H101" s="32"/>
    </row>
    <row r="102" ht="12.75">
      <c r="H102" s="32"/>
    </row>
    <row r="103" ht="12.75">
      <c r="H103" s="32"/>
    </row>
    <row r="104" ht="12.75">
      <c r="H104" s="32"/>
    </row>
    <row r="105" ht="12.75">
      <c r="H105" s="32"/>
    </row>
    <row r="106" ht="12.75">
      <c r="H106" s="32"/>
    </row>
    <row r="107" ht="12.75">
      <c r="H107" s="32"/>
    </row>
    <row r="108" ht="12.75">
      <c r="H108" s="32"/>
    </row>
    <row r="109" ht="12.75">
      <c r="H109" s="32"/>
    </row>
    <row r="110" ht="12.75">
      <c r="H110" s="32"/>
    </row>
    <row r="111" ht="12.75">
      <c r="H111" s="32"/>
    </row>
    <row r="112" ht="12.75">
      <c r="H112" s="32"/>
    </row>
    <row r="113" ht="12.75">
      <c r="H113" s="32"/>
    </row>
    <row r="114" ht="12.75">
      <c r="H114" s="32"/>
    </row>
    <row r="115" ht="12.75">
      <c r="H115" s="32"/>
    </row>
    <row r="116" ht="12.75">
      <c r="H116" s="32"/>
    </row>
    <row r="117" ht="12.75">
      <c r="H117" s="32"/>
    </row>
    <row r="118" ht="12.75">
      <c r="H118" s="32"/>
    </row>
    <row r="119" ht="12.75">
      <c r="H119" s="32"/>
    </row>
    <row r="120" ht="12.75">
      <c r="H120" s="32"/>
    </row>
    <row r="121" ht="12.75">
      <c r="H121" s="32"/>
    </row>
    <row r="122" ht="12.75">
      <c r="H122" s="32"/>
    </row>
    <row r="123" ht="12.75">
      <c r="H123" s="32"/>
    </row>
    <row r="124" ht="12.75">
      <c r="H124" s="32"/>
    </row>
    <row r="125" ht="12.75">
      <c r="H125" s="32"/>
    </row>
    <row r="126" ht="12.75">
      <c r="H126" s="32"/>
    </row>
    <row r="127" ht="12.75">
      <c r="H127" s="32"/>
    </row>
    <row r="128" ht="12.75">
      <c r="H128" s="32"/>
    </row>
    <row r="129" ht="12.75">
      <c r="H129" s="32"/>
    </row>
    <row r="130" ht="12.75">
      <c r="H130" s="32"/>
    </row>
    <row r="131" ht="12.75">
      <c r="H131" s="32"/>
    </row>
    <row r="132" ht="12.75">
      <c r="H132" s="32"/>
    </row>
    <row r="133" ht="12.75">
      <c r="H133" s="32"/>
    </row>
    <row r="134" ht="12.75">
      <c r="H134" s="32"/>
    </row>
    <row r="135" ht="12.75">
      <c r="H135" s="32"/>
    </row>
    <row r="136" ht="12.75">
      <c r="H136" s="32"/>
    </row>
    <row r="137" ht="12.75">
      <c r="H137" s="32"/>
    </row>
    <row r="138" ht="12.75">
      <c r="H138" s="32"/>
    </row>
    <row r="139" ht="12.75">
      <c r="H139" s="32"/>
    </row>
    <row r="140" ht="12.75">
      <c r="H140" s="32"/>
    </row>
    <row r="141" ht="12.75">
      <c r="H141" s="32"/>
    </row>
    <row r="142" ht="12.75">
      <c r="H142" s="32"/>
    </row>
    <row r="143" ht="12.75">
      <c r="H143" s="32"/>
    </row>
    <row r="144" ht="12.75">
      <c r="H144" s="32"/>
    </row>
    <row r="145" ht="12.75">
      <c r="H145" s="32"/>
    </row>
    <row r="146" ht="12.75">
      <c r="H146" s="32"/>
    </row>
    <row r="147" ht="12.75">
      <c r="H147" s="32"/>
    </row>
    <row r="148" ht="12.75">
      <c r="H148" s="32"/>
    </row>
    <row r="149" ht="12.75">
      <c r="H149" s="32"/>
    </row>
    <row r="150" ht="12.75">
      <c r="H150" s="32"/>
    </row>
    <row r="151" ht="12.75">
      <c r="H151" s="32"/>
    </row>
    <row r="152" ht="12.75">
      <c r="H152" s="32"/>
    </row>
    <row r="153" ht="12.75">
      <c r="H153" s="32"/>
    </row>
    <row r="154" ht="12.75">
      <c r="H154" s="32"/>
    </row>
    <row r="155" ht="12.75">
      <c r="H155" s="32"/>
    </row>
    <row r="156" ht="12.75">
      <c r="H156" s="32"/>
    </row>
    <row r="157" ht="12.75">
      <c r="H157" s="32"/>
    </row>
    <row r="158" ht="12.75">
      <c r="H158" s="32"/>
    </row>
    <row r="159" ht="12.75">
      <c r="H159" s="32"/>
    </row>
    <row r="160" ht="12.75">
      <c r="H160" s="32"/>
    </row>
    <row r="161" ht="12.75">
      <c r="H161" s="32"/>
    </row>
    <row r="162" ht="12.75">
      <c r="H162" s="32"/>
    </row>
    <row r="163" ht="12.75">
      <c r="H163" s="32"/>
    </row>
    <row r="164" ht="12.75">
      <c r="H164" s="32"/>
    </row>
    <row r="165" ht="12.75">
      <c r="H165" s="32"/>
    </row>
    <row r="166" ht="12.75">
      <c r="H166" s="32"/>
    </row>
    <row r="167" ht="12.75">
      <c r="H167" s="32"/>
    </row>
    <row r="168" ht="12.75">
      <c r="H168" s="32"/>
    </row>
    <row r="169" ht="12.75">
      <c r="H169" s="32"/>
    </row>
    <row r="170" ht="12.75">
      <c r="H170" s="32"/>
    </row>
    <row r="171" ht="12.75">
      <c r="H171" s="32"/>
    </row>
    <row r="172" ht="12.75">
      <c r="H172" s="32"/>
    </row>
    <row r="173" ht="12.75">
      <c r="H173" s="32"/>
    </row>
    <row r="174" ht="12.75">
      <c r="H174" s="32"/>
    </row>
    <row r="175" ht="12.75">
      <c r="H175" s="32"/>
    </row>
    <row r="176" ht="12.75">
      <c r="H176" s="32"/>
    </row>
    <row r="177" ht="12.75">
      <c r="H177" s="32"/>
    </row>
    <row r="178" ht="12.75">
      <c r="H178" s="32"/>
    </row>
    <row r="179" ht="12.75">
      <c r="H179" s="32"/>
    </row>
    <row r="180" ht="12.75">
      <c r="H180" s="32"/>
    </row>
    <row r="181" ht="12.75">
      <c r="H181" s="32"/>
    </row>
    <row r="182" ht="12.75">
      <c r="H182" s="32"/>
    </row>
    <row r="183" ht="12.75">
      <c r="H183" s="32"/>
    </row>
    <row r="184" ht="12.75">
      <c r="H184" s="32"/>
    </row>
    <row r="185" ht="12.75">
      <c r="H185" s="32"/>
    </row>
    <row r="186" ht="12.75">
      <c r="H186" s="32"/>
    </row>
    <row r="187" ht="12.75">
      <c r="H187" s="32"/>
    </row>
    <row r="188" ht="12.75">
      <c r="H188" s="32"/>
    </row>
    <row r="189" ht="12.75">
      <c r="H189" s="32"/>
    </row>
    <row r="190" ht="12.75">
      <c r="H190" s="32"/>
    </row>
    <row r="191" ht="12.75">
      <c r="H191" s="32"/>
    </row>
    <row r="192" ht="12.75">
      <c r="H192" s="32"/>
    </row>
    <row r="193" ht="12.75">
      <c r="H193" s="32"/>
    </row>
    <row r="194" ht="12.75">
      <c r="H194" s="32"/>
    </row>
    <row r="195" ht="12.75">
      <c r="H195" s="32"/>
    </row>
    <row r="196" ht="12.75">
      <c r="H196" s="32"/>
    </row>
    <row r="197" ht="12.75">
      <c r="H197" s="32"/>
    </row>
    <row r="198" ht="12.75">
      <c r="H198" s="32"/>
    </row>
    <row r="199" ht="12.75">
      <c r="H199" s="32"/>
    </row>
    <row r="200" ht="12.75">
      <c r="H200" s="32"/>
    </row>
    <row r="201" ht="12.75">
      <c r="H201" s="32"/>
    </row>
    <row r="202" ht="12.75">
      <c r="H202" s="32"/>
    </row>
    <row r="203" ht="12.75">
      <c r="H203" s="32"/>
    </row>
    <row r="204" ht="12.75">
      <c r="H204" s="32"/>
    </row>
    <row r="205" ht="12.75">
      <c r="H205" s="32"/>
    </row>
    <row r="206" ht="12.75">
      <c r="H206" s="32"/>
    </row>
    <row r="207" ht="12.75">
      <c r="H207" s="32"/>
    </row>
    <row r="208" ht="12.75">
      <c r="H208" s="32"/>
    </row>
    <row r="209" ht="12.75">
      <c r="H209" s="32"/>
    </row>
    <row r="210" ht="12.75">
      <c r="H210" s="32"/>
    </row>
    <row r="211" ht="12.75">
      <c r="H211" s="32"/>
    </row>
    <row r="212" ht="12.75">
      <c r="H212" s="32"/>
    </row>
    <row r="213" ht="12.75">
      <c r="H213" s="32"/>
    </row>
    <row r="214" ht="12.75">
      <c r="H214" s="32"/>
    </row>
    <row r="215" ht="12.75">
      <c r="H215" s="32"/>
    </row>
    <row r="216" ht="12.75">
      <c r="H216" s="32"/>
    </row>
    <row r="217" ht="12.75">
      <c r="H217" s="32"/>
    </row>
    <row r="218" ht="12.75">
      <c r="H218" s="32"/>
    </row>
    <row r="219" ht="12.75">
      <c r="H219" s="32"/>
    </row>
    <row r="220" ht="12.75">
      <c r="H220" s="32"/>
    </row>
    <row r="221" ht="12.75">
      <c r="H221" s="32"/>
    </row>
    <row r="222" ht="12.75">
      <c r="H222" s="32"/>
    </row>
    <row r="223" ht="12.75">
      <c r="H223" s="32"/>
    </row>
    <row r="224" ht="12.75">
      <c r="H224" s="32"/>
    </row>
    <row r="225" ht="12.75">
      <c r="H225" s="32"/>
    </row>
    <row r="226" ht="12.75">
      <c r="H226" s="32"/>
    </row>
    <row r="227" ht="12.75">
      <c r="H227" s="32"/>
    </row>
    <row r="228" ht="12.75">
      <c r="H228" s="32"/>
    </row>
    <row r="229" ht="12.75">
      <c r="H229" s="32"/>
    </row>
    <row r="230" ht="12.75">
      <c r="H230" s="32"/>
    </row>
    <row r="231" ht="12.75">
      <c r="H231" s="32"/>
    </row>
    <row r="232" ht="12.75">
      <c r="H232" s="32"/>
    </row>
    <row r="233" ht="12.75">
      <c r="H233" s="32"/>
    </row>
    <row r="234" ht="12.75">
      <c r="H234" s="32"/>
    </row>
    <row r="235" ht="12.75">
      <c r="H235" s="32"/>
    </row>
    <row r="236" ht="12.75">
      <c r="H236" s="32"/>
    </row>
    <row r="237" ht="12.75">
      <c r="H237" s="32"/>
    </row>
    <row r="238" ht="12.75">
      <c r="H238" s="32"/>
    </row>
    <row r="239" ht="12.75">
      <c r="H239" s="32"/>
    </row>
    <row r="240" ht="12.75">
      <c r="H240" s="32"/>
    </row>
    <row r="241" ht="12.75">
      <c r="H241" s="32"/>
    </row>
    <row r="242" ht="12.75">
      <c r="H242" s="32"/>
    </row>
    <row r="243" ht="12.75">
      <c r="H243" s="32"/>
    </row>
    <row r="244" ht="12.75">
      <c r="H244" s="32"/>
    </row>
    <row r="245" ht="12.75">
      <c r="H245" s="32"/>
    </row>
    <row r="246" ht="12.75">
      <c r="H246" s="32"/>
    </row>
    <row r="247" ht="12.75">
      <c r="H247" s="32"/>
    </row>
    <row r="248" ht="12.75">
      <c r="H248" s="32"/>
    </row>
    <row r="249" ht="12.75">
      <c r="H249" s="32"/>
    </row>
    <row r="250" ht="12.75">
      <c r="H250" s="32"/>
    </row>
    <row r="251" ht="12.75">
      <c r="H251" s="32"/>
    </row>
    <row r="252" ht="12.75">
      <c r="H252" s="32"/>
    </row>
    <row r="253" ht="12.75">
      <c r="H253" s="32"/>
    </row>
    <row r="254" ht="12.75">
      <c r="H254" s="32"/>
    </row>
    <row r="255" ht="12.75">
      <c r="H255" s="32"/>
    </row>
    <row r="256" ht="12.75">
      <c r="H256" s="32"/>
    </row>
    <row r="257" ht="12.75">
      <c r="H257" s="32"/>
    </row>
    <row r="258" ht="12.75">
      <c r="H258" s="32"/>
    </row>
    <row r="259" ht="12.75">
      <c r="H259" s="32"/>
    </row>
    <row r="260" ht="12.75">
      <c r="H260" s="32"/>
    </row>
    <row r="261" ht="12.75">
      <c r="H261" s="32"/>
    </row>
    <row r="262" ht="12.75">
      <c r="H262" s="32"/>
    </row>
    <row r="263" ht="12.75">
      <c r="H263" s="32"/>
    </row>
    <row r="264" ht="12.75">
      <c r="H264" s="32"/>
    </row>
    <row r="265" ht="12.75">
      <c r="H265" s="32"/>
    </row>
    <row r="266" ht="12.75">
      <c r="H266" s="32"/>
    </row>
    <row r="267" ht="12.75">
      <c r="H267" s="32"/>
    </row>
    <row r="268" ht="12.75">
      <c r="H268" s="32"/>
    </row>
    <row r="269" ht="12.75">
      <c r="H269" s="32"/>
    </row>
    <row r="270" ht="12.75">
      <c r="H270" s="32"/>
    </row>
    <row r="271" ht="12.75">
      <c r="H271" s="32"/>
    </row>
    <row r="272" ht="12.75">
      <c r="H272" s="32"/>
    </row>
    <row r="273" ht="12.75">
      <c r="H273" s="32"/>
    </row>
    <row r="274" ht="12.75">
      <c r="H274" s="32"/>
    </row>
    <row r="275" ht="12.75">
      <c r="H275" s="32"/>
    </row>
    <row r="276" ht="12.75">
      <c r="H276" s="32"/>
    </row>
    <row r="277" ht="12.75">
      <c r="H277" s="32"/>
    </row>
    <row r="278" ht="12.75">
      <c r="H278" s="32"/>
    </row>
    <row r="279" ht="12.75">
      <c r="H279" s="32"/>
    </row>
    <row r="280" ht="12.75">
      <c r="H280" s="32"/>
    </row>
    <row r="281" ht="12.75">
      <c r="H281" s="32"/>
    </row>
    <row r="282" ht="12.75">
      <c r="H282" s="32"/>
    </row>
    <row r="283" ht="12.75">
      <c r="H283" s="32"/>
    </row>
    <row r="284" ht="12.75">
      <c r="H284" s="32"/>
    </row>
    <row r="285" ht="12.75">
      <c r="H285" s="32"/>
    </row>
    <row r="286" ht="12.75">
      <c r="H286" s="32"/>
    </row>
    <row r="287" ht="12.75">
      <c r="H287" s="32"/>
    </row>
    <row r="288" ht="12.75">
      <c r="H288" s="32"/>
    </row>
    <row r="289" ht="12.75">
      <c r="H289" s="32"/>
    </row>
    <row r="290" ht="12.75">
      <c r="H290" s="32"/>
    </row>
  </sheetData>
  <sheetProtection password="8D11" sheet="1" objects="1" scenarios="1"/>
  <mergeCells count="43">
    <mergeCell ref="P51:P52"/>
    <mergeCell ref="Q51:Q52"/>
    <mergeCell ref="O10:O11"/>
    <mergeCell ref="P10:P11"/>
    <mergeCell ref="Q10:Q11"/>
    <mergeCell ref="P22:P23"/>
    <mergeCell ref="O51:O52"/>
    <mergeCell ref="Q22:Q23"/>
    <mergeCell ref="P30:P31"/>
    <mergeCell ref="Q30:Q31"/>
    <mergeCell ref="K57:K58"/>
    <mergeCell ref="O22:O23"/>
    <mergeCell ref="H50:H51"/>
    <mergeCell ref="O38:O39"/>
    <mergeCell ref="O42:O45"/>
    <mergeCell ref="H52:H53"/>
    <mergeCell ref="H42:H43"/>
    <mergeCell ref="O30:O31"/>
    <mergeCell ref="O40:O41"/>
    <mergeCell ref="B22:C22"/>
    <mergeCell ref="A3:N3"/>
    <mergeCell ref="H34:H35"/>
    <mergeCell ref="C5:F5"/>
    <mergeCell ref="A5:B5"/>
    <mergeCell ref="M5:N5"/>
    <mergeCell ref="B10:C10"/>
    <mergeCell ref="B11:C11"/>
    <mergeCell ref="F57:F58"/>
    <mergeCell ref="B34:C34"/>
    <mergeCell ref="B50:C50"/>
    <mergeCell ref="B52:C52"/>
    <mergeCell ref="B53:C53"/>
    <mergeCell ref="B54:C54"/>
    <mergeCell ref="B51:C51"/>
    <mergeCell ref="B35:C35"/>
    <mergeCell ref="B42:C42"/>
    <mergeCell ref="B43:C43"/>
    <mergeCell ref="P40:P41"/>
    <mergeCell ref="P42:P45"/>
    <mergeCell ref="Q42:Q45"/>
    <mergeCell ref="P38:P39"/>
    <mergeCell ref="Q38:Q39"/>
    <mergeCell ref="Q40:Q41"/>
  </mergeCells>
  <printOptions horizontalCentered="1"/>
  <pageMargins left="0.5905511811023623" right="0.5905511811023623" top="0.49" bottom="0.63" header="0.39" footer="0.511811023622047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 Giovanni Valdarno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Arch. Vito Disabato</dc:creator>
  <cp:keywords/>
  <dc:description/>
  <cp:lastModifiedBy>Comune di San Giovanni Valdarno</cp:lastModifiedBy>
  <cp:lastPrinted>2011-07-20T07:06:33Z</cp:lastPrinted>
  <dcterms:created xsi:type="dcterms:W3CDTF">2000-01-14T11:17:47Z</dcterms:created>
  <dcterms:modified xsi:type="dcterms:W3CDTF">2011-07-20T07:06:47Z</dcterms:modified>
  <cp:category/>
  <cp:version/>
  <cp:contentType/>
  <cp:contentStatus/>
</cp:coreProperties>
</file>